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nly Dev &amp; OP\Desktop\"/>
    </mc:Choice>
  </mc:AlternateContent>
  <workbookProtection workbookPassword="CA0D" lockStructure="1"/>
  <bookViews>
    <workbookView xWindow="-120" yWindow="-120" windowWidth="20730" windowHeight="11160" tabRatio="0" firstSheet="1" activeTab="1"/>
  </bookViews>
  <sheets>
    <sheet name="1 - programa" sheetId="1" r:id="rId1"/>
    <sheet name="2 - estudiantes" sheetId="27" r:id="rId2"/>
    <sheet name="3 - profesores contratacion" sheetId="17" r:id="rId3"/>
    <sheet name="4 - profesores dedicacion" sheetId="28" r:id="rId4"/>
    <sheet name="5 - profesores detallado" sheetId="21" r:id="rId5"/>
    <sheet name="6 - profesores visitantes" sheetId="18" r:id="rId6"/>
    <sheet name="7 - proyectos investigacion" sheetId="24" r:id="rId7"/>
    <sheet name="8 - grupos investigacion" sheetId="26" r:id="rId8"/>
    <sheet name="9 - publicaciones" sheetId="29" r:id="rId9"/>
    <sheet name="10 - extension" sheetId="13" r:id="rId10"/>
    <sheet name="11 - convenios" sheetId="23" r:id="rId11"/>
    <sheet name="12 - inmuebles" sheetId="19" r:id="rId12"/>
  </sheets>
  <externalReferences>
    <externalReference r:id="rId13"/>
  </externalReferences>
  <definedNames>
    <definedName name="_xlnm._FilterDatabase" localSheetId="4" hidden="1">'5 - profesores detallado'!$B$9:$K$108</definedName>
    <definedName name="Bagre">#REF!</definedName>
    <definedName name="Bosa">#REF!</definedName>
    <definedName name="Buga">#REF!</definedName>
    <definedName name="Centro_Rafael_Uribe_Uribe">#REF!</definedName>
    <definedName name="Centro_Regional_Atlantico">#REF!</definedName>
    <definedName name="Centro_Regional_Ibague">#REF!</definedName>
    <definedName name="Centro_Regional_Neiva">#REF!</definedName>
    <definedName name="Centro_Regional_Pereira">#REF!</definedName>
    <definedName name="Centro_Tutorial_Pitalito">#REF!</definedName>
    <definedName name="Ceres_Alfonso_Lopez_Unicatólic">#REF!</definedName>
    <definedName name="Ceres_Apulo">#REF!</definedName>
    <definedName name="Ceres_Bucaramanga">#REF!</definedName>
    <definedName name="Ceres_Chinchiná">#REF!</definedName>
    <definedName name="Ceres_Choachi">#REF!</definedName>
    <definedName name="Ceres_Ciudad_Bolivar">#REF!</definedName>
    <definedName name="Ceres_Gachetá">#REF!</definedName>
    <definedName name="Ceres_Garzón">#REF!</definedName>
    <definedName name="Ceres_Guaduas">#REF!</definedName>
    <definedName name="Ceres_La_Vega">#REF!</definedName>
    <definedName name="Ceres_Lérida">#REF!</definedName>
    <definedName name="Ceres_Madrid">#REF!</definedName>
    <definedName name="Ceres_Medina">#REF!</definedName>
    <definedName name="Ceres_Mitú">#REF!</definedName>
    <definedName name="Ceres_Pandi">#REF!</definedName>
    <definedName name="Ceres_Prado_Cali">#REF!</definedName>
    <definedName name="Ceres_Rionegro_La_Palma">#REF!</definedName>
    <definedName name="Ceres_San_Juan_de_Rio_Seco">#REF!</definedName>
    <definedName name="Ceres_Satélite_Floridablanca">#REF!</definedName>
    <definedName name="Ceres_Satélite_Fresno">#REF!</definedName>
    <definedName name="Ceres_Satélite_Girón">#REF!</definedName>
    <definedName name="Ceres_Satélite_Piedecuesta">#REF!</definedName>
    <definedName name="Ceres_Ubaté">#REF!</definedName>
    <definedName name="Ceres_Valle_de_Aburrá">#REF!</definedName>
    <definedName name="Ceres_Villapinzón">#REF!</definedName>
    <definedName name="Ceres_Zipaquirá">#REF!</definedName>
    <definedName name="Ctro_Regional_San_Jose_Cucuta">#REF!</definedName>
    <definedName name="Educación_Virtual_a_Dis_Valle">#REF!</definedName>
    <definedName name="Fund_Universitaria_de_Popayán">#REF!</definedName>
    <definedName name="Kennedy">#REF!</definedName>
    <definedName name="Neira">#REF!</definedName>
    <definedName name="Pance_Unicatólica">#REF!</definedName>
    <definedName name="Rectoría_Bello">#REF!</definedName>
    <definedName name="Rectoría_Bogotá_sur">#REF!</definedName>
    <definedName name="Rectoría_Cundinamarca">#REF!</definedName>
    <definedName name="Rectoría_FUP_Popayán">#REF!</definedName>
    <definedName name="Rectoría_Norte_Oriente">#REF!</definedName>
    <definedName name="Rectoría_sede_Principal">#REF!</definedName>
    <definedName name="Rectoría_Valle_del_Cauca">#REF!</definedName>
    <definedName name="Rectorías">#REF!</definedName>
    <definedName name="Regional_Girardot">#REF!</definedName>
    <definedName name="Regional_Soacha">#REF!</definedName>
    <definedName name="Regional_Villavicencio">#REF!</definedName>
    <definedName name="Seccional_Bello">#REF!</definedName>
    <definedName name="Sede_Principal_Bogotá">#REF!</definedName>
    <definedName name="Subsede_Candelaria">#REF!</definedName>
    <definedName name="Subsede_Tunal">#REF!</definedName>
    <definedName name="Unicatólica">#REF!</definedName>
    <definedName name="Uniminuto_Virtual_Distancia">#REF!</definedName>
    <definedName name="Uniminuto_Virtual_y_Distancia">#REF!</definedName>
    <definedName name="Urabá">#REF!</definedName>
    <definedName name="Usme">#REF!</definedName>
    <definedName name="Vicerrectoría_Llanos">#REF!</definedName>
    <definedName name="Vicerrectoría_Tolima_Huila">#REF!</definedName>
    <definedName name="Yumbo_Unicatólic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C17" i="1"/>
  <c r="D17" i="1" s="1"/>
  <c r="C16" i="1"/>
  <c r="D16" i="1" s="1"/>
  <c r="H32" i="26" l="1"/>
  <c r="H31" i="26"/>
  <c r="H30" i="26"/>
  <c r="G32" i="26" l="1"/>
  <c r="G31" i="26"/>
  <c r="G30" i="26"/>
  <c r="G29" i="26"/>
  <c r="G28" i="26"/>
  <c r="G27" i="26"/>
  <c r="G26" i="26"/>
  <c r="K27" i="23"/>
  <c r="K26" i="23"/>
  <c r="O28" i="24"/>
  <c r="O27" i="24"/>
  <c r="B142" i="28"/>
  <c r="B140" i="28"/>
  <c r="B138" i="28"/>
  <c r="B136" i="28"/>
  <c r="B134" i="28"/>
  <c r="B132" i="28"/>
  <c r="B130" i="28"/>
  <c r="B125" i="28"/>
  <c r="B123" i="28"/>
  <c r="B121" i="28"/>
  <c r="B119" i="28"/>
  <c r="B117" i="28"/>
  <c r="B115" i="28"/>
  <c r="B113" i="28"/>
  <c r="C129" i="17"/>
  <c r="C127" i="17"/>
  <c r="C125" i="17"/>
  <c r="C123" i="17"/>
  <c r="C121" i="17"/>
  <c r="C119" i="17"/>
  <c r="C117" i="17"/>
  <c r="C112" i="17"/>
  <c r="C110" i="17"/>
  <c r="C108" i="17"/>
  <c r="C106" i="17"/>
  <c r="C104" i="17"/>
  <c r="C102" i="17"/>
  <c r="C100" i="17"/>
  <c r="C95" i="17"/>
  <c r="C93" i="17"/>
  <c r="C91" i="17"/>
  <c r="C89" i="17"/>
  <c r="C87" i="17"/>
  <c r="C85" i="17"/>
  <c r="C83" i="17"/>
  <c r="C78" i="17"/>
  <c r="C76" i="17"/>
  <c r="C74" i="17"/>
  <c r="C72" i="17"/>
  <c r="C70" i="17"/>
  <c r="C68" i="17"/>
  <c r="C66" i="17"/>
  <c r="B131" i="27"/>
  <c r="B129" i="27"/>
  <c r="B127" i="27"/>
  <c r="B125" i="27"/>
  <c r="B123" i="27"/>
  <c r="B121" i="27"/>
  <c r="B119" i="27"/>
  <c r="B114" i="27"/>
  <c r="B112" i="27"/>
  <c r="B110" i="27"/>
  <c r="B108" i="27"/>
  <c r="B106" i="27"/>
  <c r="B104" i="27"/>
  <c r="B102" i="27"/>
  <c r="B97" i="27"/>
  <c r="B95" i="27"/>
  <c r="B93" i="27"/>
  <c r="B91" i="27"/>
  <c r="B89" i="27"/>
  <c r="B87" i="27"/>
  <c r="B85" i="27"/>
  <c r="B80" i="27"/>
  <c r="B78" i="27"/>
  <c r="B76" i="27"/>
  <c r="B74" i="27"/>
  <c r="B72" i="27"/>
  <c r="B70" i="27"/>
  <c r="B68" i="27"/>
  <c r="H29" i="26"/>
  <c r="H28" i="26"/>
  <c r="H27" i="26"/>
  <c r="H26" i="26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L27" i="19"/>
  <c r="K27" i="19"/>
  <c r="Q43" i="17" l="1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2" i="17"/>
  <c r="R52" i="17"/>
  <c r="Q53" i="17"/>
  <c r="R53" i="17"/>
  <c r="Q54" i="17"/>
  <c r="R54" i="17"/>
  <c r="Q55" i="17"/>
  <c r="R55" i="17"/>
  <c r="Q56" i="17"/>
  <c r="R56" i="17"/>
  <c r="P56" i="17"/>
  <c r="P55" i="17"/>
  <c r="S55" i="17" s="1"/>
  <c r="P54" i="17"/>
  <c r="P53" i="17"/>
  <c r="P52" i="17"/>
  <c r="P51" i="17"/>
  <c r="S51" i="17" s="1"/>
  <c r="P50" i="17"/>
  <c r="P49" i="17"/>
  <c r="S49" i="17" s="1"/>
  <c r="P48" i="17"/>
  <c r="P47" i="17"/>
  <c r="P46" i="17"/>
  <c r="P45" i="17"/>
  <c r="P44" i="17"/>
  <c r="P43" i="17"/>
  <c r="S53" i="17" l="1"/>
  <c r="S50" i="17"/>
  <c r="S54" i="17"/>
  <c r="S48" i="17"/>
  <c r="S52" i="17"/>
  <c r="S56" i="17"/>
  <c r="S47" i="17"/>
  <c r="S46" i="17"/>
  <c r="S43" i="17"/>
  <c r="S45" i="17"/>
  <c r="S44" i="17"/>
  <c r="I46" i="19"/>
  <c r="G46" i="19"/>
  <c r="E46" i="19"/>
  <c r="C46" i="19"/>
  <c r="K45" i="19"/>
  <c r="K46" i="19" s="1"/>
  <c r="I44" i="19"/>
  <c r="G44" i="19"/>
  <c r="E44" i="19"/>
  <c r="C44" i="19"/>
  <c r="K43" i="19"/>
  <c r="K44" i="19" s="1"/>
  <c r="L39" i="19"/>
  <c r="K39" i="19" l="1"/>
  <c r="J39" i="19"/>
  <c r="F49" i="19" s="1"/>
  <c r="I39" i="19"/>
  <c r="H39" i="19"/>
  <c r="E49" i="19" s="1"/>
  <c r="G39" i="19"/>
  <c r="F39" i="19"/>
  <c r="D49" i="19" s="1"/>
  <c r="E39" i="19"/>
  <c r="D39" i="19"/>
  <c r="C49" i="19" s="1"/>
  <c r="C39" i="19"/>
  <c r="K28" i="13" l="1"/>
  <c r="K27" i="13"/>
  <c r="K26" i="13"/>
  <c r="I30" i="29"/>
  <c r="I29" i="29"/>
  <c r="I28" i="29"/>
  <c r="I27" i="29"/>
  <c r="I26" i="29"/>
  <c r="T29" i="18"/>
  <c r="T28" i="18"/>
  <c r="I143" i="28"/>
  <c r="H143" i="28"/>
  <c r="G143" i="28"/>
  <c r="F143" i="28"/>
  <c r="E143" i="28"/>
  <c r="D143" i="28"/>
  <c r="I142" i="28"/>
  <c r="H142" i="28"/>
  <c r="G142" i="28"/>
  <c r="F142" i="28"/>
  <c r="E142" i="28"/>
  <c r="D142" i="28"/>
  <c r="I141" i="28"/>
  <c r="H141" i="28"/>
  <c r="G141" i="28"/>
  <c r="F141" i="28"/>
  <c r="E141" i="28"/>
  <c r="D141" i="28"/>
  <c r="I140" i="28"/>
  <c r="H140" i="28"/>
  <c r="G140" i="28"/>
  <c r="F140" i="28"/>
  <c r="E140" i="28"/>
  <c r="D140" i="28"/>
  <c r="I139" i="28"/>
  <c r="H139" i="28"/>
  <c r="G139" i="28"/>
  <c r="F139" i="28"/>
  <c r="E139" i="28"/>
  <c r="D139" i="28"/>
  <c r="I138" i="28"/>
  <c r="H138" i="28"/>
  <c r="G138" i="28"/>
  <c r="F138" i="28"/>
  <c r="E138" i="28"/>
  <c r="D138" i="28"/>
  <c r="I137" i="28"/>
  <c r="H137" i="28"/>
  <c r="G137" i="28"/>
  <c r="F137" i="28"/>
  <c r="E137" i="28"/>
  <c r="D137" i="28"/>
  <c r="I136" i="28"/>
  <c r="H136" i="28"/>
  <c r="G136" i="28"/>
  <c r="F136" i="28"/>
  <c r="E136" i="28"/>
  <c r="D136" i="28"/>
  <c r="I135" i="28"/>
  <c r="H135" i="28"/>
  <c r="G135" i="28"/>
  <c r="F135" i="28"/>
  <c r="E135" i="28"/>
  <c r="D135" i="28"/>
  <c r="I134" i="28"/>
  <c r="H134" i="28"/>
  <c r="G134" i="28"/>
  <c r="F134" i="28"/>
  <c r="E134" i="28"/>
  <c r="D134" i="28"/>
  <c r="I133" i="28"/>
  <c r="H133" i="28"/>
  <c r="G133" i="28"/>
  <c r="F133" i="28"/>
  <c r="E133" i="28"/>
  <c r="D133" i="28"/>
  <c r="I132" i="28"/>
  <c r="H132" i="28"/>
  <c r="G132" i="28"/>
  <c r="F132" i="28"/>
  <c r="E132" i="28"/>
  <c r="D132" i="28"/>
  <c r="I131" i="28"/>
  <c r="H131" i="28"/>
  <c r="G131" i="28"/>
  <c r="F131" i="28"/>
  <c r="E131" i="28"/>
  <c r="D131" i="28"/>
  <c r="I130" i="28"/>
  <c r="H130" i="28"/>
  <c r="G130" i="28"/>
  <c r="F130" i="28"/>
  <c r="E130" i="28"/>
  <c r="D130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E130" i="17"/>
  <c r="G129" i="17" s="1"/>
  <c r="F129" i="17" s="1"/>
  <c r="E129" i="17"/>
  <c r="G128" i="17" s="1"/>
  <c r="F128" i="17"/>
  <c r="E128" i="17" s="1"/>
  <c r="G127" i="17" s="1"/>
  <c r="F127" i="17"/>
  <c r="E127" i="17"/>
  <c r="G126" i="17" s="1"/>
  <c r="F126" i="17"/>
  <c r="E126" i="17" s="1"/>
  <c r="G125" i="17" s="1"/>
  <c r="F125" i="17"/>
  <c r="E125" i="17" s="1"/>
  <c r="G124" i="17" s="1"/>
  <c r="F124" i="17"/>
  <c r="E124" i="17" s="1"/>
  <c r="G123" i="17" s="1"/>
  <c r="F123" i="17"/>
  <c r="E123" i="17" s="1"/>
  <c r="G122" i="17" s="1"/>
  <c r="F122" i="17"/>
  <c r="E122" i="17" s="1"/>
  <c r="G121" i="17" s="1"/>
  <c r="F121" i="17"/>
  <c r="E121" i="17" s="1"/>
  <c r="G120" i="17" s="1"/>
  <c r="F120" i="17"/>
  <c r="E120" i="17" s="1"/>
  <c r="G119" i="17" s="1"/>
  <c r="F119" i="17"/>
  <c r="E119" i="17" s="1"/>
  <c r="G118" i="17" s="1"/>
  <c r="F118" i="17" s="1"/>
  <c r="E118" i="17"/>
  <c r="G117" i="17" s="1"/>
  <c r="F117" i="17" s="1"/>
  <c r="M87" i="28" l="1"/>
  <c r="M99" i="28"/>
  <c r="M105" i="28"/>
  <c r="D126" i="28" s="1"/>
  <c r="M39" i="28"/>
  <c r="M57" i="28"/>
  <c r="M63" i="28"/>
  <c r="M51" i="28"/>
  <c r="M69" i="28"/>
  <c r="M45" i="28"/>
  <c r="M81" i="28"/>
  <c r="M33" i="28"/>
  <c r="M75" i="28"/>
  <c r="M93" i="28"/>
  <c r="M27" i="28"/>
  <c r="E117" i="17"/>
  <c r="G113" i="17"/>
  <c r="F113" i="17"/>
  <c r="E113" i="17"/>
  <c r="G112" i="17"/>
  <c r="F112" i="17"/>
  <c r="E112" i="17"/>
  <c r="G111" i="17"/>
  <c r="F111" i="17"/>
  <c r="E111" i="17"/>
  <c r="G110" i="17"/>
  <c r="F110" i="17"/>
  <c r="E110" i="17"/>
  <c r="G109" i="17"/>
  <c r="F109" i="17"/>
  <c r="E109" i="17"/>
  <c r="G108" i="17"/>
  <c r="F108" i="17"/>
  <c r="E108" i="17"/>
  <c r="G107" i="17"/>
  <c r="F107" i="17"/>
  <c r="E107" i="17"/>
  <c r="G106" i="17"/>
  <c r="F106" i="17"/>
  <c r="E106" i="17"/>
  <c r="G105" i="17"/>
  <c r="F105" i="17"/>
  <c r="E105" i="17"/>
  <c r="G104" i="17"/>
  <c r="F104" i="17"/>
  <c r="E104" i="17"/>
  <c r="G103" i="17"/>
  <c r="F103" i="17"/>
  <c r="E103" i="17"/>
  <c r="G102" i="17"/>
  <c r="F102" i="17"/>
  <c r="E102" i="17"/>
  <c r="G101" i="17"/>
  <c r="F101" i="17"/>
  <c r="E101" i="17"/>
  <c r="G100" i="17"/>
  <c r="F100" i="17"/>
  <c r="E100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E79" i="17" s="1"/>
  <c r="E78" i="17" s="1"/>
  <c r="E77" i="17" s="1"/>
  <c r="E76" i="17" s="1"/>
  <c r="E75" i="17" s="1"/>
  <c r="E74" i="17" s="1"/>
  <c r="E73" i="17" s="1"/>
  <c r="E72" i="17" s="1"/>
  <c r="E71" i="17" s="1"/>
  <c r="E70" i="17" s="1"/>
  <c r="E69" i="17" s="1"/>
  <c r="E68" i="17" s="1"/>
  <c r="E67" i="17" s="1"/>
  <c r="E66" i="17"/>
  <c r="D125" i="28" l="1"/>
  <c r="D124" i="28"/>
  <c r="D123" i="28" s="1"/>
  <c r="D122" i="28"/>
  <c r="D121" i="28" s="1"/>
  <c r="D120" i="28" s="1"/>
  <c r="D119" i="28" s="1"/>
  <c r="D118" i="28" s="1"/>
  <c r="D117" i="28" s="1"/>
  <c r="D116" i="28" s="1"/>
  <c r="D115" i="28" s="1"/>
  <c r="D114" i="28" s="1"/>
  <c r="D113" i="28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F115" i="27"/>
  <c r="D115" i="27"/>
  <c r="F114" i="27"/>
  <c r="D114" i="27"/>
  <c r="F113" i="27"/>
  <c r="D113" i="27"/>
  <c r="F112" i="27"/>
  <c r="D112" i="27"/>
  <c r="F111" i="27"/>
  <c r="D111" i="27"/>
  <c r="F110" i="27"/>
  <c r="D110" i="27"/>
  <c r="F109" i="27"/>
  <c r="D109" i="27"/>
  <c r="F108" i="27"/>
  <c r="D108" i="27"/>
  <c r="F107" i="27"/>
  <c r="D107" i="27"/>
  <c r="F106" i="27"/>
  <c r="D106" i="27"/>
  <c r="F105" i="27"/>
  <c r="D105" i="27"/>
  <c r="F104" i="27"/>
  <c r="D104" i="27"/>
  <c r="F103" i="27"/>
  <c r="E105" i="27" l="1"/>
  <c r="E107" i="27"/>
  <c r="E109" i="27"/>
  <c r="E111" i="27"/>
  <c r="E104" i="27"/>
  <c r="E106" i="27"/>
  <c r="E108" i="27"/>
  <c r="E110" i="27"/>
  <c r="E112" i="27"/>
  <c r="E114" i="27"/>
  <c r="E115" i="27"/>
  <c r="E113" i="27"/>
  <c r="D103" i="27" l="1"/>
  <c r="E103" i="27" s="1"/>
  <c r="F102" i="27"/>
  <c r="D102" i="27"/>
  <c r="H98" i="27"/>
  <c r="E98" i="27" s="1"/>
  <c r="G98" i="27"/>
  <c r="F98" i="27"/>
  <c r="H97" i="27"/>
  <c r="G97" i="27"/>
  <c r="F97" i="27"/>
  <c r="H96" i="27"/>
  <c r="G96" i="27"/>
  <c r="F96" i="27"/>
  <c r="H95" i="27"/>
  <c r="G95" i="27"/>
  <c r="F95" i="27"/>
  <c r="H94" i="27"/>
  <c r="G94" i="27"/>
  <c r="F94" i="27"/>
  <c r="H93" i="27"/>
  <c r="G93" i="27"/>
  <c r="F93" i="27"/>
  <c r="D96" i="27" l="1"/>
  <c r="E97" i="27"/>
  <c r="D98" i="27"/>
  <c r="D97" i="27"/>
  <c r="E94" i="27"/>
  <c r="D95" i="27"/>
  <c r="E102" i="27"/>
  <c r="E95" i="27"/>
  <c r="E96" i="27"/>
  <c r="D94" i="27"/>
  <c r="E93" i="27"/>
  <c r="D93" i="27"/>
  <c r="H92" i="27"/>
  <c r="G92" i="27"/>
  <c r="F92" i="27"/>
  <c r="H91" i="27"/>
  <c r="G91" i="27"/>
  <c r="F91" i="27"/>
  <c r="H90" i="27"/>
  <c r="G90" i="27"/>
  <c r="F90" i="27"/>
  <c r="H89" i="27"/>
  <c r="G89" i="27"/>
  <c r="F89" i="27"/>
  <c r="H88" i="27"/>
  <c r="G88" i="27"/>
  <c r="F88" i="27"/>
  <c r="H87" i="27"/>
  <c r="E87" i="27" s="1"/>
  <c r="G87" i="27"/>
  <c r="F87" i="27"/>
  <c r="H86" i="27"/>
  <c r="G86" i="27"/>
  <c r="F86" i="27"/>
  <c r="H85" i="27"/>
  <c r="D92" i="27" l="1"/>
  <c r="E88" i="27"/>
  <c r="E92" i="27"/>
  <c r="D89" i="27"/>
  <c r="E86" i="27"/>
  <c r="E89" i="27"/>
  <c r="D88" i="27"/>
  <c r="E90" i="27"/>
  <c r="D90" i="27" s="1"/>
  <c r="D87" i="27"/>
  <c r="D91" i="27"/>
  <c r="E91" i="27"/>
  <c r="D86" i="27"/>
  <c r="G85" i="27"/>
  <c r="E85" i="27" s="1"/>
  <c r="F85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85" i="27" l="1"/>
  <c r="I18" i="1"/>
  <c r="I17" i="1"/>
  <c r="I16" i="1"/>
  <c r="G130" i="17" l="1"/>
  <c r="F130" i="17" s="1"/>
  <c r="C53" i="19"/>
  <c r="C52" i="19"/>
  <c r="F20" i="1" l="1"/>
  <c r="G20" i="1" s="1"/>
  <c r="C20" i="1"/>
  <c r="D20" i="1" s="1"/>
  <c r="C22" i="1"/>
  <c r="D22" i="1" s="1"/>
  <c r="F22" i="1"/>
  <c r="G22" i="1" s="1"/>
  <c r="C21" i="1"/>
  <c r="D21" i="1" s="1"/>
  <c r="C23" i="1"/>
  <c r="D23" i="1" s="1"/>
  <c r="F23" i="1"/>
  <c r="G23" i="1" s="1"/>
  <c r="F21" i="1"/>
  <c r="G21" i="1" s="1"/>
</calcChain>
</file>

<file path=xl/sharedStrings.xml><?xml version="1.0" encoding="utf-8"?>
<sst xmlns="http://schemas.openxmlformats.org/spreadsheetml/2006/main" count="645" uniqueCount="211">
  <si>
    <t>Institución:</t>
  </si>
  <si>
    <t>Período</t>
  </si>
  <si>
    <t>Año</t>
  </si>
  <si>
    <t>I</t>
  </si>
  <si>
    <t>II</t>
  </si>
  <si>
    <t>Inscritos</t>
  </si>
  <si>
    <t>Admitidos</t>
  </si>
  <si>
    <t>Retirados</t>
  </si>
  <si>
    <t>Total</t>
  </si>
  <si>
    <t>Doctores</t>
  </si>
  <si>
    <t>Especialistas</t>
  </si>
  <si>
    <t>Profesionales</t>
  </si>
  <si>
    <t>Tecnólogos</t>
  </si>
  <si>
    <t>Técnicos</t>
  </si>
  <si>
    <t>Nacional</t>
  </si>
  <si>
    <t>Propia</t>
  </si>
  <si>
    <t>No.</t>
  </si>
  <si>
    <t>Nombre</t>
  </si>
  <si>
    <t>Internacional</t>
  </si>
  <si>
    <t>Magísteres</t>
  </si>
  <si>
    <t>Coordinador (es)</t>
  </si>
  <si>
    <t>Fuente de financiación ($)</t>
  </si>
  <si>
    <t>Matriculados</t>
  </si>
  <si>
    <t>Nivel de formación (contabilizar solo el mayor nivel de grado)</t>
  </si>
  <si>
    <t>Objeto</t>
  </si>
  <si>
    <t xml:space="preserve">No. </t>
  </si>
  <si>
    <t>INFORMACIÓN DEL PROGRAMA</t>
  </si>
  <si>
    <t>Carácter Académico:</t>
  </si>
  <si>
    <t>Vigencia</t>
  </si>
  <si>
    <t>FECHA DILIGENCIAMIENTO:</t>
  </si>
  <si>
    <t>Intern.</t>
  </si>
  <si>
    <t>Duración estadía</t>
  </si>
  <si>
    <t>Propiedad</t>
  </si>
  <si>
    <t>Arriendo</t>
  </si>
  <si>
    <t>Comodato</t>
  </si>
  <si>
    <t>Otros</t>
  </si>
  <si>
    <t>Responsabilidad docente en el programa</t>
  </si>
  <si>
    <t>Breve Objeto</t>
  </si>
  <si>
    <t>Máximo nivel de formación obtenido</t>
  </si>
  <si>
    <t>Apellidos</t>
  </si>
  <si>
    <t>Nombres</t>
  </si>
  <si>
    <t xml:space="preserve">Uso de Espacios </t>
  </si>
  <si>
    <t xml:space="preserve">Cantidad de espacios </t>
  </si>
  <si>
    <t>M2</t>
  </si>
  <si>
    <t>Aulas de Clase</t>
  </si>
  <si>
    <t>Laboratorios</t>
  </si>
  <si>
    <t>Sala de Tutores</t>
  </si>
  <si>
    <t>Auditorios</t>
  </si>
  <si>
    <t>Bibliotecas</t>
  </si>
  <si>
    <t>Cómputo</t>
  </si>
  <si>
    <t>Oficinas</t>
  </si>
  <si>
    <t>Espacios Deportivos</t>
  </si>
  <si>
    <t>Cafeterías</t>
  </si>
  <si>
    <t>Zonas Recreación</t>
  </si>
  <si>
    <t>Servicios Sanitarios</t>
  </si>
  <si>
    <t>TOTALES</t>
  </si>
  <si>
    <t>Suma de puestos de las aulas de clase</t>
  </si>
  <si>
    <t>Suma de puestos en los laboratorios</t>
  </si>
  <si>
    <t>Extensiones del Programa</t>
  </si>
  <si>
    <t>Lugar</t>
  </si>
  <si>
    <t>Fecha de creación</t>
  </si>
  <si>
    <t>Institución en la que obtuvo el grado en el máximo nivel de formación</t>
  </si>
  <si>
    <t>Registro calificado</t>
  </si>
  <si>
    <t>INFORMACIÓN DE LA INSTITUCIÓN</t>
  </si>
  <si>
    <t>% de la labor académica asignada al programa</t>
  </si>
  <si>
    <t>Resultados concretos: movilidad, financiación de proyectos, publicaciones, etc.</t>
  </si>
  <si>
    <t>Nº Estudiantes en otras IES</t>
  </si>
  <si>
    <t>Nº Estudiantes Visitantes</t>
  </si>
  <si>
    <t>Primer semestre</t>
  </si>
  <si>
    <t>Categoría en el escalafón docente</t>
  </si>
  <si>
    <t>11 meses</t>
  </si>
  <si>
    <t>Autor (es)</t>
  </si>
  <si>
    <t>Publicación (referencia bibliográfica completa)</t>
  </si>
  <si>
    <t>Fecha de la última Acreditación</t>
  </si>
  <si>
    <t>Resolución de Acreditación</t>
  </si>
  <si>
    <t>Resolución Registro Calificado</t>
  </si>
  <si>
    <t>Acreditación o Reacreditación</t>
  </si>
  <si>
    <t>Nombre del Programa</t>
  </si>
  <si>
    <t>Nº Promociones</t>
  </si>
  <si>
    <t>Vigencia de la última Acreditación</t>
  </si>
  <si>
    <t>Año de creación del Programa</t>
  </si>
  <si>
    <t>Nº de Graduados</t>
  </si>
  <si>
    <t>Tiempo Completo</t>
  </si>
  <si>
    <t>Medio Tiempo</t>
  </si>
  <si>
    <t>Dedicación</t>
  </si>
  <si>
    <t>Contrato Indefinido</t>
  </si>
  <si>
    <t>Contrato término fijo</t>
  </si>
  <si>
    <t>Tiempo Parcial</t>
  </si>
  <si>
    <t>Contrato Término Fijo</t>
  </si>
  <si>
    <t>4,5 meses</t>
  </si>
  <si>
    <t>1 año</t>
  </si>
  <si>
    <t>Duración del contrato</t>
  </si>
  <si>
    <t>Tipo de contratación</t>
  </si>
  <si>
    <t>Técnico</t>
  </si>
  <si>
    <t>Tecnológico</t>
  </si>
  <si>
    <t>Profesional</t>
  </si>
  <si>
    <t>Especialización</t>
  </si>
  <si>
    <t>Maestría</t>
  </si>
  <si>
    <t>Doctorado</t>
  </si>
  <si>
    <t>No aplica</t>
  </si>
  <si>
    <t>Distancia</t>
  </si>
  <si>
    <t>Presencial</t>
  </si>
  <si>
    <t>Modalidad del programa en el que obtuvo el máximo nivel máximo de formación</t>
  </si>
  <si>
    <t>Virtual</t>
  </si>
  <si>
    <t>RNNI - Revista Nacional No Indexada</t>
  </si>
  <si>
    <t>RNI - Revista Nacional Indexada</t>
  </si>
  <si>
    <t>RINI - Revista Internacional No Indexada</t>
  </si>
  <si>
    <t>RII - Revista Internacional Indexada</t>
  </si>
  <si>
    <t>OP - Otras Publicaciones</t>
  </si>
  <si>
    <t>A</t>
  </si>
  <si>
    <t>B</t>
  </si>
  <si>
    <t>C</t>
  </si>
  <si>
    <t>INSTITUCIÓN UNIVERSITARIA</t>
  </si>
  <si>
    <t>Rectoría</t>
  </si>
  <si>
    <t>Sede</t>
  </si>
  <si>
    <t>Nivel de formación</t>
  </si>
  <si>
    <t>Metodología</t>
  </si>
  <si>
    <t>Periodicidad</t>
  </si>
  <si>
    <t>Duración</t>
  </si>
  <si>
    <t>Condición</t>
  </si>
  <si>
    <t>Acreditación</t>
  </si>
  <si>
    <t>Reacreditación</t>
  </si>
  <si>
    <t>Título Otorgado</t>
  </si>
  <si>
    <t>Código SNIES</t>
  </si>
  <si>
    <t>Periodos de duración</t>
  </si>
  <si>
    <t>En ejecución</t>
  </si>
  <si>
    <t>Culminado</t>
  </si>
  <si>
    <t>Fecha de culminación</t>
  </si>
  <si>
    <t>Publicaciones derivadas del proyecto</t>
  </si>
  <si>
    <t>Referencia bibliográfica completa de la publicación</t>
  </si>
  <si>
    <t>Grupo de investigación al que pertenece el proyecto</t>
  </si>
  <si>
    <t>Autores del proyecto vinculados al programa</t>
  </si>
  <si>
    <t>Nombre del grupo de investigación</t>
  </si>
  <si>
    <t>Tipo de publicación</t>
  </si>
  <si>
    <t>Tipo de convenio</t>
  </si>
  <si>
    <t>Institución con la que se celebró el convenio</t>
  </si>
  <si>
    <t>Contrato término indefinido</t>
  </si>
  <si>
    <t>Tipo de contrato</t>
  </si>
  <si>
    <t>TC</t>
  </si>
  <si>
    <t>MT</t>
  </si>
  <si>
    <t>TP</t>
  </si>
  <si>
    <t>Por periodo académico</t>
  </si>
  <si>
    <t>Clasificación en COLCIENCIAS</t>
  </si>
  <si>
    <t>Entidades financiadoras</t>
  </si>
  <si>
    <t>Aplicaciones derivadas del proyecto</t>
  </si>
  <si>
    <t>Fase</t>
  </si>
  <si>
    <t>Nombre del proyecto de investigación</t>
  </si>
  <si>
    <t>Total Período</t>
  </si>
  <si>
    <t>TOTAL TC</t>
  </si>
  <si>
    <t>TOTAL MT</t>
  </si>
  <si>
    <t>TOTAL TP</t>
  </si>
  <si>
    <t>GENERAL</t>
  </si>
  <si>
    <t>Nuevos</t>
  </si>
  <si>
    <t>Antiguos</t>
  </si>
  <si>
    <t>Entidad Origen</t>
  </si>
  <si>
    <t>Entidad Destino</t>
  </si>
  <si>
    <t>PROFESORES DEL PROGRAMA QUE VISITAN OTRAS INSTITUCIONES</t>
  </si>
  <si>
    <t>PROFESORES QUE VISITAN EL PROGRAMA*</t>
  </si>
  <si>
    <t>*Últimos cinco (5) años, visitantes tanto nacionales como extranjeros.</t>
  </si>
  <si>
    <t>Ciudad / País</t>
  </si>
  <si>
    <t>Nombre de proyecto o actividad de extensión</t>
  </si>
  <si>
    <t>Beneficiarios</t>
  </si>
  <si>
    <t>Término indefinido</t>
  </si>
  <si>
    <t>Término Fijo</t>
  </si>
  <si>
    <t>Promedio de puestos por laboratorio</t>
  </si>
  <si>
    <t>Promedio de puestos por aula de clase</t>
  </si>
  <si>
    <t>Tiempo completo</t>
  </si>
  <si>
    <t>Término fijo (1 año)</t>
  </si>
  <si>
    <t>Término fijo (11 meses)</t>
  </si>
  <si>
    <t>Término fijo (Periodo académico)</t>
  </si>
  <si>
    <t>Profesores que visitan el programa</t>
  </si>
  <si>
    <t>Profesores del programa que visitan otras instituciones</t>
  </si>
  <si>
    <t>Nacionales</t>
  </si>
  <si>
    <t>Internacionales</t>
  </si>
  <si>
    <t>Unidad Académica</t>
  </si>
  <si>
    <t>Nº de créditos</t>
  </si>
  <si>
    <t>Culminados</t>
  </si>
  <si>
    <t xml:space="preserve">Nº de proyectos en los que han participado profesores del programa </t>
  </si>
  <si>
    <t>Nº de profesores a término indefinido</t>
  </si>
  <si>
    <t>Número de profesores a término fijo</t>
  </si>
  <si>
    <t>Graduados</t>
  </si>
  <si>
    <t>Selectividad</t>
  </si>
  <si>
    <t>Absorción</t>
  </si>
  <si>
    <t>Primer Semestre</t>
  </si>
  <si>
    <t>D</t>
  </si>
  <si>
    <t>No reconocido</t>
  </si>
  <si>
    <t>A1</t>
  </si>
  <si>
    <t>2P</t>
  </si>
  <si>
    <t>,</t>
  </si>
  <si>
    <t>Tasa de deserción por período</t>
  </si>
  <si>
    <t>FUENTES DE INFORMACIÓN: SINE Académico y Herramienta para el cálculo del ausentismo y la deserción.</t>
  </si>
  <si>
    <t>FUENTE DE INFORMACIÓN: SINE Administrativo</t>
  </si>
  <si>
    <t xml:space="preserve"> </t>
  </si>
  <si>
    <t xml:space="preserve">Eber </t>
  </si>
  <si>
    <t>arango</t>
  </si>
  <si>
    <t xml:space="preserve">Didiana </t>
  </si>
  <si>
    <t>Espinoza</t>
  </si>
  <si>
    <t>Luz Estella</t>
  </si>
  <si>
    <t>Riascos</t>
  </si>
  <si>
    <t>Durley Ivy</t>
  </si>
  <si>
    <t>Bastidas Hurtado</t>
  </si>
  <si>
    <t xml:space="preserve">Ernesto </t>
  </si>
  <si>
    <t>Lozano Garcia</t>
  </si>
  <si>
    <t>Mary Lili</t>
  </si>
  <si>
    <t>Maria Helena</t>
  </si>
  <si>
    <t>Roberts Raul</t>
  </si>
  <si>
    <t>Rodas Lopez</t>
  </si>
  <si>
    <t>Euclinia</t>
  </si>
  <si>
    <t>Valois</t>
  </si>
  <si>
    <t>Marisol</t>
  </si>
  <si>
    <t xml:space="preserve">Fundacion Fabio Grisales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</si>
</sst>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[$-F800]dddd\,\ mmmm\ dd\,\ yyyy"/>
    <numFmt numFmtId="169" formatCode="_(&quot;$&quot;\ * #,##0_);_(&quot;$&quot;\ * \(#,##0\);_(&quot;$&quot;\ * &quot;-&quot;??_);_(@_)"/>
  </numFmts>
  <fonts count="32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8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0"/>
      <name val="Century Gothic"/>
      <family val="2"/>
    </font>
    <font>
      <b/>
      <sz val="10"/>
      <name val="Arial"/>
      <family val="2"/>
    </font>
    <font>
      <sz val="11"/>
      <name val="Century Gothic"/>
      <family val="2"/>
    </font>
    <font>
      <sz val="9"/>
      <color theme="0" tint="-0.499984740745262"/>
      <name val="Tahoma"/>
      <family val="2"/>
    </font>
    <font>
      <b/>
      <sz val="11"/>
      <color theme="4" tint="0.79998168889431442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b/>
      <vertAlign val="superscript"/>
      <sz val="14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Tahoma"/>
      <family val="2"/>
    </font>
    <font>
      <b/>
      <sz val="11"/>
      <color theme="0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09">
    <xf numFmtId="0" fontId="0" fillId="0" borderId="0"/>
    <xf numFmtId="165" fontId="4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9" fontId="1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341">
    <xf numFmtId="0" fontId="0" fillId="0" borderId="0" xfId="0"/>
    <xf numFmtId="0" fontId="9" fillId="0" borderId="0" xfId="4" applyNumberFormat="1" applyFont="1" applyFill="1" applyBorder="1" applyAlignment="1" applyProtection="1">
      <alignment vertical="center" wrapText="1"/>
    </xf>
    <xf numFmtId="0" fontId="24" fillId="0" borderId="0" xfId="0" applyFont="1" applyFill="1" applyBorder="1" applyAlignment="1" applyProtection="1">
      <alignment horizontal="left" vertical="center" indent="1"/>
    </xf>
    <xf numFmtId="0" fontId="8" fillId="4" borderId="0" xfId="0" applyNumberFormat="1" applyFont="1" applyFill="1" applyBorder="1" applyAlignment="1" applyProtection="1">
      <alignment horizontal="justify" vertical="center"/>
    </xf>
    <xf numFmtId="0" fontId="8" fillId="0" borderId="0" xfId="0" applyNumberFormat="1" applyFont="1" applyFill="1" applyBorder="1" applyAlignment="1" applyProtection="1">
      <alignment horizontal="justify" vertical="center"/>
    </xf>
    <xf numFmtId="0" fontId="9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4" fillId="4" borderId="17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8" fillId="7" borderId="0" xfId="0" applyNumberFormat="1" applyFont="1" applyFill="1" applyBorder="1" applyAlignment="1" applyProtection="1">
      <alignment horizontal="justify" vertical="center"/>
    </xf>
    <xf numFmtId="0" fontId="9" fillId="0" borderId="3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justify" vertical="center"/>
    </xf>
    <xf numFmtId="0" fontId="14" fillId="4" borderId="20" xfId="0" applyNumberFormat="1" applyFont="1" applyFill="1" applyBorder="1" applyAlignment="1" applyProtection="1">
      <alignment horizontal="center" vertical="center"/>
    </xf>
    <xf numFmtId="0" fontId="8" fillId="10" borderId="0" xfId="4" applyNumberFormat="1" applyFont="1" applyFill="1" applyAlignment="1" applyProtection="1">
      <alignment wrapText="1"/>
    </xf>
    <xf numFmtId="0" fontId="8" fillId="0" borderId="0" xfId="4" applyNumberFormat="1" applyFont="1" applyAlignment="1" applyProtection="1">
      <alignment wrapText="1"/>
    </xf>
    <xf numFmtId="0" fontId="9" fillId="0" borderId="0" xfId="4" applyNumberFormat="1" applyFont="1" applyFill="1" applyBorder="1" applyAlignment="1" applyProtection="1">
      <alignment horizontal="center" vertical="center" wrapText="1"/>
    </xf>
    <xf numFmtId="0" fontId="8" fillId="0" borderId="0" xfId="4" applyNumberFormat="1" applyFont="1" applyFill="1" applyBorder="1" applyAlignment="1" applyProtection="1">
      <alignment horizontal="justify" vertical="center" wrapText="1"/>
    </xf>
    <xf numFmtId="0" fontId="9" fillId="0" borderId="0" xfId="4" applyNumberFormat="1" applyFont="1" applyFill="1" applyBorder="1" applyAlignment="1" applyProtection="1">
      <alignment horizontal="justify" vertical="center" wrapText="1"/>
    </xf>
    <xf numFmtId="0" fontId="9" fillId="0" borderId="0" xfId="4" applyNumberFormat="1" applyFont="1" applyAlignment="1" applyProtection="1">
      <alignment wrapText="1"/>
    </xf>
    <xf numFmtId="0" fontId="13" fillId="0" borderId="0" xfId="4" applyNumberFormat="1" applyFont="1" applyFill="1" applyBorder="1" applyAlignment="1" applyProtection="1">
      <alignment horizontal="left" vertical="center" wrapText="1"/>
    </xf>
    <xf numFmtId="0" fontId="9" fillId="0" borderId="0" xfId="4" applyNumberFormat="1" applyFont="1" applyFill="1" applyBorder="1" applyAlignment="1" applyProtection="1">
      <alignment horizontal="left" vertical="center" wrapText="1"/>
    </xf>
    <xf numFmtId="0" fontId="8" fillId="10" borderId="0" xfId="0" applyNumberFormat="1" applyFont="1" applyFill="1" applyProtection="1"/>
    <xf numFmtId="0" fontId="8" fillId="10" borderId="0" xfId="0" applyNumberFormat="1" applyFont="1" applyFill="1" applyAlignment="1" applyProtection="1">
      <alignment horizontal="center"/>
    </xf>
    <xf numFmtId="0" fontId="8" fillId="10" borderId="0" xfId="0" applyNumberFormat="1" applyFont="1" applyFill="1" applyAlignment="1" applyProtection="1">
      <alignment horizontal="center" wrapText="1"/>
    </xf>
    <xf numFmtId="0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wrapText="1"/>
    </xf>
    <xf numFmtId="0" fontId="9" fillId="0" borderId="0" xfId="0" applyNumberFormat="1" applyFont="1" applyBorder="1" applyAlignment="1" applyProtection="1">
      <alignment vertical="center" wrapText="1"/>
    </xf>
    <xf numFmtId="0" fontId="8" fillId="0" borderId="0" xfId="0" applyNumberFormat="1" applyFont="1" applyAlignment="1" applyProtection="1">
      <alignment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4" fillId="8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Protection="1"/>
    <xf numFmtId="0" fontId="24" fillId="0" borderId="0" xfId="0" applyFont="1" applyFill="1" applyBorder="1" applyAlignment="1" applyProtection="1">
      <alignment horizontal="right" vertical="center" indent="1"/>
    </xf>
    <xf numFmtId="0" fontId="9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3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Protection="1"/>
    <xf numFmtId="0" fontId="8" fillId="10" borderId="0" xfId="4" applyNumberFormat="1" applyFont="1" applyFill="1" applyProtection="1"/>
    <xf numFmtId="0" fontId="8" fillId="0" borderId="0" xfId="4" applyNumberFormat="1" applyFont="1" applyProtection="1"/>
    <xf numFmtId="0" fontId="8" fillId="0" borderId="0" xfId="4" applyNumberFormat="1" applyFont="1" applyFill="1" applyBorder="1" applyAlignment="1" applyProtection="1">
      <alignment vertical="center" wrapText="1"/>
    </xf>
    <xf numFmtId="0" fontId="8" fillId="0" borderId="0" xfId="4" applyNumberFormat="1" applyFont="1" applyFill="1" applyBorder="1" applyProtection="1"/>
    <xf numFmtId="0" fontId="8" fillId="0" borderId="0" xfId="0" applyNumberFormat="1" applyFont="1" applyFill="1" applyProtection="1"/>
    <xf numFmtId="0" fontId="8" fillId="0" borderId="0" xfId="0" applyNumberFormat="1" applyFont="1" applyBorder="1" applyProtection="1"/>
    <xf numFmtId="0" fontId="8" fillId="0" borderId="0" xfId="0" applyNumberFormat="1" applyFont="1" applyFill="1" applyBorder="1" applyAlignment="1" applyProtection="1">
      <alignment horizontal="justify" vertical="center" wrapText="1"/>
    </xf>
    <xf numFmtId="0" fontId="14" fillId="4" borderId="6" xfId="0" applyNumberFormat="1" applyFont="1" applyFill="1" applyBorder="1" applyAlignment="1" applyProtection="1">
      <alignment horizontal="center" vertical="center" wrapText="1"/>
    </xf>
    <xf numFmtId="0" fontId="8" fillId="10" borderId="0" xfId="0" applyNumberFormat="1" applyFont="1" applyFill="1" applyAlignment="1" applyProtection="1">
      <alignment wrapText="1"/>
    </xf>
    <xf numFmtId="0" fontId="8" fillId="10" borderId="0" xfId="0" applyNumberFormat="1" applyFont="1" applyFill="1" applyBorder="1" applyProtection="1"/>
    <xf numFmtId="0" fontId="9" fillId="0" borderId="0" xfId="0" applyNumberFormat="1" applyFont="1" applyAlignment="1" applyProtection="1">
      <alignment vertical="center" wrapText="1"/>
    </xf>
    <xf numFmtId="0" fontId="9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Border="1" applyAlignment="1" applyProtection="1">
      <alignment wrapText="1"/>
    </xf>
    <xf numFmtId="0" fontId="9" fillId="0" borderId="0" xfId="0" applyNumberFormat="1" applyFont="1" applyBorder="1" applyAlignment="1" applyProtection="1">
      <alignment horizontal="center" vertical="center" wrapText="1"/>
    </xf>
    <xf numFmtId="0" fontId="14" fillId="9" borderId="1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Alignment="1" applyProtection="1"/>
    <xf numFmtId="0" fontId="9" fillId="0" borderId="0" xfId="0" applyNumberFormat="1" applyFont="1" applyProtection="1"/>
    <xf numFmtId="0" fontId="15" fillId="0" borderId="0" xfId="0" applyNumberFormat="1" applyFont="1" applyFill="1" applyBorder="1" applyAlignment="1" applyProtection="1"/>
    <xf numFmtId="0" fontId="8" fillId="10" borderId="0" xfId="0" applyNumberFormat="1" applyFont="1" applyFill="1" applyBorder="1" applyAlignment="1" applyProtection="1">
      <alignment horizontal="justify" vertical="center" wrapText="1"/>
    </xf>
    <xf numFmtId="0" fontId="8" fillId="0" borderId="0" xfId="0" applyNumberFormat="1" applyFont="1" applyBorder="1" applyAlignment="1" applyProtection="1">
      <alignment horizontal="justify" vertical="center" wrapText="1"/>
    </xf>
    <xf numFmtId="0" fontId="8" fillId="4" borderId="19" xfId="0" applyNumberFormat="1" applyFont="1" applyFill="1" applyBorder="1" applyAlignment="1" applyProtection="1">
      <alignment horizontal="center" vertical="center" wrapText="1"/>
    </xf>
    <xf numFmtId="0" fontId="14" fillId="4" borderId="13" xfId="0" applyNumberFormat="1" applyFont="1" applyFill="1" applyBorder="1" applyAlignment="1" applyProtection="1">
      <alignment horizontal="center" vertical="center"/>
    </xf>
    <xf numFmtId="0" fontId="14" fillId="4" borderId="7" xfId="0" applyNumberFormat="1" applyFont="1" applyFill="1" applyBorder="1" applyAlignment="1" applyProtection="1">
      <alignment horizontal="center" vertical="center" wrapText="1"/>
    </xf>
    <xf numFmtId="0" fontId="8" fillId="10" borderId="0" xfId="4" applyNumberFormat="1" applyFont="1" applyFill="1" applyBorder="1" applyAlignment="1" applyProtection="1">
      <alignment horizontal="justify" vertical="center" wrapText="1"/>
    </xf>
    <xf numFmtId="0" fontId="8" fillId="10" borderId="0" xfId="4" applyNumberFormat="1" applyFont="1" applyFill="1" applyBorder="1" applyAlignment="1" applyProtection="1">
      <alignment horizontal="center" vertical="center" wrapText="1"/>
    </xf>
    <xf numFmtId="0" fontId="8" fillId="10" borderId="0" xfId="4" applyNumberFormat="1" applyFont="1" applyFill="1" applyBorder="1" applyAlignment="1" applyProtection="1">
      <alignment horizontal="left" vertical="center" wrapText="1"/>
    </xf>
    <xf numFmtId="0" fontId="8" fillId="0" borderId="0" xfId="4" applyNumberFormat="1" applyFont="1" applyBorder="1" applyAlignment="1" applyProtection="1">
      <alignment horizontal="justify" vertical="center" wrapText="1"/>
    </xf>
    <xf numFmtId="0" fontId="8" fillId="0" borderId="0" xfId="4" applyNumberFormat="1" applyFont="1" applyBorder="1" applyAlignment="1" applyProtection="1">
      <alignment horizontal="center" vertical="center" wrapText="1"/>
    </xf>
    <xf numFmtId="0" fontId="8" fillId="0" borderId="0" xfId="4" applyNumberFormat="1" applyFont="1" applyBorder="1" applyAlignment="1" applyProtection="1">
      <alignment horizontal="left" vertical="center" wrapText="1"/>
    </xf>
    <xf numFmtId="0" fontId="9" fillId="0" borderId="0" xfId="4" applyNumberFormat="1" applyFont="1" applyBorder="1" applyAlignment="1" applyProtection="1">
      <alignment vertical="center" wrapText="1"/>
    </xf>
    <xf numFmtId="0" fontId="9" fillId="0" borderId="0" xfId="4" applyNumberFormat="1" applyFont="1" applyBorder="1" applyAlignment="1" applyProtection="1">
      <alignment horizontal="center" vertical="center" wrapText="1"/>
    </xf>
    <xf numFmtId="0" fontId="14" fillId="8" borderId="1" xfId="4" applyNumberFormat="1" applyFont="1" applyFill="1" applyBorder="1" applyAlignment="1" applyProtection="1">
      <alignment horizontal="center" vertical="center" wrapText="1"/>
    </xf>
    <xf numFmtId="0" fontId="8" fillId="0" borderId="0" xfId="4" applyNumberFormat="1" applyFont="1" applyFill="1" applyBorder="1" applyAlignment="1" applyProtection="1">
      <alignment horizontal="left" vertical="center" wrapText="1"/>
    </xf>
    <xf numFmtId="0" fontId="15" fillId="0" borderId="0" xfId="4" applyNumberFormat="1" applyFont="1" applyBorder="1" applyAlignment="1" applyProtection="1">
      <alignment horizontal="justify" vertical="center" wrapText="1"/>
    </xf>
    <xf numFmtId="0" fontId="10" fillId="0" borderId="0" xfId="0" applyNumberFormat="1" applyFont="1" applyProtection="1"/>
    <xf numFmtId="0" fontId="11" fillId="0" borderId="0" xfId="0" applyNumberFormat="1" applyFont="1" applyFill="1" applyAlignment="1" applyProtection="1">
      <alignment vertical="center"/>
    </xf>
    <xf numFmtId="0" fontId="8" fillId="0" borderId="10" xfId="0" applyNumberFormat="1" applyFont="1" applyBorder="1" applyAlignment="1" applyProtection="1">
      <alignment vertical="center"/>
    </xf>
    <xf numFmtId="0" fontId="11" fillId="3" borderId="16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left"/>
    </xf>
    <xf numFmtId="0" fontId="8" fillId="0" borderId="0" xfId="0" applyNumberFormat="1" applyFont="1" applyBorder="1" applyAlignment="1" applyProtection="1">
      <alignment horizontal="center"/>
    </xf>
    <xf numFmtId="0" fontId="15" fillId="0" borderId="0" xfId="0" applyNumberFormat="1" applyFont="1" applyAlignment="1" applyProtection="1"/>
    <xf numFmtId="0" fontId="9" fillId="3" borderId="31" xfId="0" applyNumberFormat="1" applyFont="1" applyFill="1" applyBorder="1" applyAlignment="1" applyProtection="1">
      <alignment horizontal="center" vertical="center" wrapText="1"/>
    </xf>
    <xf numFmtId="0" fontId="9" fillId="0" borderId="26" xfId="0" applyNumberFormat="1" applyFont="1" applyFill="1" applyBorder="1" applyAlignment="1" applyProtection="1">
      <alignment horizontal="left" vertical="center"/>
    </xf>
    <xf numFmtId="0" fontId="9" fillId="0" borderId="27" xfId="0" applyNumberFormat="1" applyFont="1" applyFill="1" applyBorder="1" applyAlignment="1" applyProtection="1">
      <alignment horizontal="left" vertical="center"/>
    </xf>
    <xf numFmtId="0" fontId="21" fillId="0" borderId="0" xfId="0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 vertical="center"/>
    </xf>
    <xf numFmtId="0" fontId="14" fillId="4" borderId="18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justify" vertical="center"/>
    </xf>
    <xf numFmtId="0" fontId="9" fillId="3" borderId="41" xfId="0" applyNumberFormat="1" applyFont="1" applyFill="1" applyBorder="1" applyAlignment="1" applyProtection="1">
      <alignment horizontal="justify" vertical="center"/>
    </xf>
    <xf numFmtId="0" fontId="14" fillId="4" borderId="42" xfId="0" applyNumberFormat="1" applyFont="1" applyFill="1" applyBorder="1" applyAlignment="1" applyProtection="1">
      <alignment horizontal="center" vertical="center"/>
    </xf>
    <xf numFmtId="0" fontId="9" fillId="3" borderId="14" xfId="0" applyNumberFormat="1" applyFont="1" applyFill="1" applyBorder="1" applyAlignment="1" applyProtection="1">
      <alignment horizontal="justify" vertical="center"/>
    </xf>
    <xf numFmtId="0" fontId="9" fillId="3" borderId="15" xfId="0" applyNumberFormat="1" applyFont="1" applyFill="1" applyBorder="1" applyAlignment="1" applyProtection="1">
      <alignment horizontal="justify" vertical="center"/>
    </xf>
    <xf numFmtId="0" fontId="9" fillId="3" borderId="14" xfId="0" applyNumberFormat="1" applyFont="1" applyFill="1" applyBorder="1" applyAlignment="1" applyProtection="1">
      <alignment horizontal="left" vertical="center"/>
    </xf>
    <xf numFmtId="0" fontId="9" fillId="3" borderId="15" xfId="0" applyNumberFormat="1" applyFont="1" applyFill="1" applyBorder="1" applyAlignment="1" applyProtection="1">
      <alignment horizontal="left" vertical="center"/>
    </xf>
    <xf numFmtId="0" fontId="9" fillId="3" borderId="12" xfId="0" applyNumberFormat="1" applyFont="1" applyFill="1" applyBorder="1" applyAlignment="1" applyProtection="1">
      <alignment horizontal="left" vertical="center"/>
    </xf>
    <xf numFmtId="0" fontId="9" fillId="3" borderId="15" xfId="0" applyNumberFormat="1" applyFont="1" applyFill="1" applyBorder="1" applyAlignment="1" applyProtection="1">
      <alignment horizontal="left" vertical="center" wrapText="1"/>
    </xf>
    <xf numFmtId="0" fontId="9" fillId="3" borderId="12" xfId="0" applyNumberFormat="1" applyFont="1" applyFill="1" applyBorder="1" applyAlignment="1" applyProtection="1">
      <alignment horizontal="left" vertical="center" wrapText="1"/>
    </xf>
    <xf numFmtId="0" fontId="9" fillId="3" borderId="40" xfId="0" applyNumberFormat="1" applyFont="1" applyFill="1" applyBorder="1" applyAlignment="1" applyProtection="1">
      <alignment horizontal="left" vertical="center" wrapText="1"/>
    </xf>
    <xf numFmtId="0" fontId="8" fillId="0" borderId="1" xfId="4" applyNumberFormat="1" applyFont="1" applyFill="1" applyBorder="1" applyAlignment="1" applyProtection="1">
      <alignment horizontal="center" vertical="center" wrapText="1"/>
    </xf>
    <xf numFmtId="0" fontId="8" fillId="0" borderId="2" xfId="4" applyNumberFormat="1" applyFont="1" applyFill="1" applyBorder="1" applyAlignment="1" applyProtection="1">
      <alignment horizontal="center" vertical="center" wrapText="1"/>
    </xf>
    <xf numFmtId="167" fontId="8" fillId="0" borderId="7" xfId="1" applyNumberFormat="1" applyFont="1" applyFill="1" applyBorder="1" applyAlignment="1" applyProtection="1">
      <alignment horizontal="center" vertical="center" wrapText="1"/>
    </xf>
    <xf numFmtId="167" fontId="8" fillId="0" borderId="1" xfId="1" applyNumberFormat="1" applyFont="1" applyFill="1" applyBorder="1" applyAlignment="1" applyProtection="1">
      <alignment horizontal="center" vertical="center" wrapText="1"/>
    </xf>
    <xf numFmtId="167" fontId="8" fillId="0" borderId="3" xfId="1" applyNumberFormat="1" applyFont="1" applyFill="1" applyBorder="1" applyAlignment="1" applyProtection="1">
      <alignment horizontal="center" vertical="center" wrapText="1"/>
    </xf>
    <xf numFmtId="167" fontId="8" fillId="0" borderId="2" xfId="1" applyNumberFormat="1" applyFont="1" applyFill="1" applyBorder="1" applyAlignment="1" applyProtection="1">
      <alignment horizontal="center" vertical="center" wrapText="1"/>
    </xf>
    <xf numFmtId="167" fontId="8" fillId="0" borderId="27" xfId="1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Border="1" applyAlignment="1" applyProtection="1">
      <alignment wrapText="1"/>
    </xf>
    <xf numFmtId="0" fontId="12" fillId="0" borderId="10" xfId="0" applyNumberFormat="1" applyFont="1" applyBorder="1" applyAlignment="1" applyProtection="1">
      <alignment horizontal="left" wrapText="1"/>
    </xf>
    <xf numFmtId="0" fontId="12" fillId="0" borderId="16" xfId="0" applyNumberFormat="1" applyFont="1" applyBorder="1" applyAlignment="1" applyProtection="1">
      <alignment wrapText="1"/>
    </xf>
    <xf numFmtId="0" fontId="12" fillId="0" borderId="24" xfId="0" applyNumberFormat="1" applyFont="1" applyBorder="1" applyAlignment="1" applyProtection="1">
      <alignment wrapText="1"/>
    </xf>
    <xf numFmtId="167" fontId="8" fillId="0" borderId="1" xfId="1" applyNumberFormat="1" applyFont="1" applyBorder="1" applyAlignment="1" applyProtection="1">
      <alignment horizontal="center" vertical="center"/>
    </xf>
    <xf numFmtId="167" fontId="8" fillId="0" borderId="3" xfId="1" applyNumberFormat="1" applyFont="1" applyBorder="1" applyAlignment="1" applyProtection="1">
      <alignment horizontal="center" vertical="center"/>
    </xf>
    <xf numFmtId="167" fontId="9" fillId="3" borderId="2" xfId="1" applyNumberFormat="1" applyFont="1" applyFill="1" applyBorder="1" applyAlignment="1" applyProtection="1">
      <alignment horizontal="center" vertical="center"/>
    </xf>
    <xf numFmtId="167" fontId="9" fillId="3" borderId="27" xfId="1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Protection="1"/>
    <xf numFmtId="0" fontId="26" fillId="0" borderId="0" xfId="0" applyNumberFormat="1" applyFont="1" applyFill="1" applyBorder="1" applyProtection="1"/>
    <xf numFmtId="0" fontId="29" fillId="0" borderId="0" xfId="4" applyNumberFormat="1" applyFont="1" applyFill="1" applyBorder="1" applyAlignment="1" applyProtection="1">
      <alignment wrapText="1"/>
    </xf>
    <xf numFmtId="0" fontId="29" fillId="0" borderId="0" xfId="4" applyNumberFormat="1" applyFont="1" applyAlignment="1" applyProtection="1">
      <alignment wrapText="1"/>
    </xf>
    <xf numFmtId="0" fontId="26" fillId="0" borderId="0" xfId="4" applyNumberFormat="1" applyFont="1" applyFill="1" applyBorder="1" applyAlignment="1" applyProtection="1">
      <alignment wrapText="1"/>
    </xf>
    <xf numFmtId="0" fontId="26" fillId="0" borderId="0" xfId="4" applyNumberFormat="1" applyFont="1" applyAlignment="1" applyProtection="1">
      <alignment wrapText="1"/>
    </xf>
    <xf numFmtId="0" fontId="26" fillId="0" borderId="0" xfId="4" applyNumberFormat="1" applyFont="1" applyFill="1" applyBorder="1" applyProtection="1"/>
    <xf numFmtId="0" fontId="26" fillId="0" borderId="0" xfId="4" applyNumberFormat="1" applyFont="1" applyFill="1" applyBorder="1" applyAlignment="1" applyProtection="1">
      <alignment horizontal="justify" vertical="center" wrapText="1"/>
    </xf>
    <xf numFmtId="0" fontId="27" fillId="5" borderId="0" xfId="4" applyNumberFormat="1" applyFont="1" applyFill="1" applyBorder="1" applyAlignment="1" applyProtection="1">
      <alignment horizontal="center" vertical="center" wrapText="1"/>
    </xf>
    <xf numFmtId="0" fontId="29" fillId="5" borderId="0" xfId="4" applyNumberFormat="1" applyFont="1" applyFill="1" applyBorder="1" applyAlignment="1" applyProtection="1">
      <alignment wrapText="1"/>
    </xf>
    <xf numFmtId="0" fontId="29" fillId="5" borderId="0" xfId="4" applyNumberFormat="1" applyFont="1" applyFill="1" applyBorder="1" applyAlignment="1" applyProtection="1">
      <alignment horizontal="center" wrapText="1"/>
    </xf>
    <xf numFmtId="0" fontId="29" fillId="5" borderId="0" xfId="4" applyNumberFormat="1" applyFont="1" applyFill="1" applyBorder="1" applyAlignment="1" applyProtection="1">
      <alignment horizontal="center" vertical="center" wrapText="1"/>
    </xf>
    <xf numFmtId="167" fontId="26" fillId="5" borderId="0" xfId="4" applyNumberFormat="1" applyFont="1" applyFill="1" applyBorder="1" applyAlignment="1" applyProtection="1">
      <alignment wrapText="1"/>
    </xf>
    <xf numFmtId="0" fontId="26" fillId="5" borderId="0" xfId="4" applyNumberFormat="1" applyFont="1" applyFill="1" applyAlignment="1" applyProtection="1">
      <alignment wrapText="1"/>
    </xf>
    <xf numFmtId="9" fontId="26" fillId="5" borderId="0" xfId="108" applyFont="1" applyFill="1" applyAlignment="1" applyProtection="1">
      <alignment wrapText="1"/>
    </xf>
    <xf numFmtId="0" fontId="28" fillId="5" borderId="0" xfId="4" applyNumberFormat="1" applyFont="1" applyFill="1" applyBorder="1" applyAlignment="1" applyProtection="1">
      <alignment horizontal="center" vertical="center" wrapText="1"/>
    </xf>
    <xf numFmtId="167" fontId="29" fillId="5" borderId="0" xfId="1" applyNumberFormat="1" applyFont="1" applyFill="1" applyBorder="1" applyAlignment="1" applyProtection="1">
      <alignment horizontal="center" vertical="center" wrapText="1"/>
    </xf>
    <xf numFmtId="0" fontId="26" fillId="5" borderId="0" xfId="0" applyNumberFormat="1" applyFont="1" applyFill="1" applyBorder="1" applyProtection="1"/>
    <xf numFmtId="0" fontId="26" fillId="5" borderId="0" xfId="4" applyNumberFormat="1" applyFont="1" applyFill="1" applyBorder="1" applyProtection="1"/>
    <xf numFmtId="0" fontId="26" fillId="5" borderId="0" xfId="4" applyNumberFormat="1" applyFont="1" applyFill="1" applyBorder="1" applyAlignment="1" applyProtection="1">
      <alignment horizontal="center"/>
    </xf>
    <xf numFmtId="0" fontId="26" fillId="5" borderId="0" xfId="0" applyNumberFormat="1" applyFont="1" applyFill="1" applyBorder="1" applyAlignment="1" applyProtection="1">
      <alignment horizontal="justify" vertical="center" wrapText="1"/>
    </xf>
    <xf numFmtId="0" fontId="29" fillId="5" borderId="0" xfId="0" applyNumberFormat="1" applyFont="1" applyFill="1" applyBorder="1" applyAlignment="1" applyProtection="1">
      <alignment vertical="center" wrapText="1"/>
    </xf>
    <xf numFmtId="0" fontId="29" fillId="5" borderId="0" xfId="0" applyNumberFormat="1" applyFont="1" applyFill="1" applyBorder="1" applyAlignment="1" applyProtection="1">
      <alignment horizontal="center" vertical="center" wrapText="1"/>
    </xf>
    <xf numFmtId="169" fontId="26" fillId="5" borderId="0" xfId="107" applyNumberFormat="1" applyFont="1" applyFill="1" applyBorder="1" applyAlignment="1" applyProtection="1">
      <alignment horizontal="justify" vertical="center" wrapText="1"/>
    </xf>
    <xf numFmtId="0" fontId="26" fillId="5" borderId="0" xfId="4" applyNumberFormat="1" applyFont="1" applyFill="1" applyBorder="1" applyAlignment="1" applyProtection="1">
      <alignment horizontal="justify" vertical="center" wrapText="1"/>
    </xf>
    <xf numFmtId="0" fontId="8" fillId="0" borderId="0" xfId="0" applyNumberFormat="1" applyFont="1" applyFill="1" applyBorder="1" applyAlignment="1" applyProtection="1">
      <alignment horizontal="left"/>
    </xf>
    <xf numFmtId="0" fontId="8" fillId="0" borderId="0" xfId="4" applyNumberFormat="1" applyFont="1" applyFill="1" applyAlignment="1" applyProtection="1">
      <alignment wrapText="1"/>
    </xf>
    <xf numFmtId="167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wrapText="1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9" fillId="3" borderId="36" xfId="0" applyNumberFormat="1" applyFont="1" applyFill="1" applyBorder="1" applyAlignment="1" applyProtection="1">
      <alignment horizontal="left" vertical="center"/>
    </xf>
    <xf numFmtId="0" fontId="9" fillId="3" borderId="19" xfId="0" applyNumberFormat="1" applyFont="1" applyFill="1" applyBorder="1" applyAlignment="1" applyProtection="1">
      <alignment horizontal="left" vertical="center"/>
    </xf>
    <xf numFmtId="0" fontId="9" fillId="3" borderId="22" xfId="0" applyNumberFormat="1" applyFont="1" applyFill="1" applyBorder="1" applyAlignment="1" applyProtection="1">
      <alignment horizontal="left" vertical="center"/>
    </xf>
    <xf numFmtId="0" fontId="9" fillId="3" borderId="19" xfId="0" applyNumberFormat="1" applyFont="1" applyFill="1" applyBorder="1" applyAlignment="1" applyProtection="1">
      <alignment horizontal="justify" vertical="center"/>
    </xf>
    <xf numFmtId="0" fontId="9" fillId="3" borderId="22" xfId="0" applyNumberFormat="1" applyFont="1" applyFill="1" applyBorder="1" applyAlignment="1" applyProtection="1">
      <alignment horizontal="justify" vertical="center"/>
    </xf>
    <xf numFmtId="0" fontId="30" fillId="0" borderId="0" xfId="0" applyFont="1" applyFill="1" applyBorder="1" applyAlignment="1" applyProtection="1">
      <alignment horizontal="right" vertical="center" indent="1"/>
    </xf>
    <xf numFmtId="0" fontId="25" fillId="13" borderId="7" xfId="0" applyNumberFormat="1" applyFont="1" applyFill="1" applyBorder="1" applyAlignment="1" applyProtection="1">
      <alignment horizontal="left" vertical="center"/>
    </xf>
    <xf numFmtId="0" fontId="25" fillId="13" borderId="41" xfId="0" applyNumberFormat="1" applyFont="1" applyFill="1" applyBorder="1" applyAlignment="1" applyProtection="1">
      <alignment horizontal="left" vertical="center"/>
    </xf>
    <xf numFmtId="0" fontId="25" fillId="13" borderId="41" xfId="0" applyNumberFormat="1" applyFont="1" applyFill="1" applyBorder="1" applyAlignment="1" applyProtection="1">
      <alignment horizontal="left" vertical="center" wrapText="1"/>
    </xf>
    <xf numFmtId="0" fontId="8" fillId="0" borderId="0" xfId="4" applyNumberFormat="1" applyFont="1" applyFill="1" applyBorder="1" applyAlignment="1" applyProtection="1">
      <alignment wrapText="1"/>
    </xf>
    <xf numFmtId="0" fontId="8" fillId="0" borderId="0" xfId="4" applyNumberFormat="1" applyFont="1" applyBorder="1" applyAlignment="1" applyProtection="1">
      <alignment wrapText="1"/>
    </xf>
    <xf numFmtId="0" fontId="14" fillId="4" borderId="1" xfId="4" applyNumberFormat="1" applyFont="1" applyFill="1" applyBorder="1" applyAlignment="1" applyProtection="1">
      <alignment horizontal="center" vertical="center" wrapText="1"/>
    </xf>
    <xf numFmtId="0" fontId="14" fillId="4" borderId="3" xfId="4" applyNumberFormat="1" applyFont="1" applyFill="1" applyBorder="1" applyAlignment="1" applyProtection="1">
      <alignment horizontal="center" vertical="center" wrapText="1"/>
    </xf>
    <xf numFmtId="0" fontId="14" fillId="4" borderId="1" xfId="0" applyNumberFormat="1" applyFont="1" applyFill="1" applyBorder="1" applyAlignment="1" applyProtection="1">
      <alignment horizontal="center" vertical="center" wrapText="1"/>
    </xf>
    <xf numFmtId="0" fontId="14" fillId="4" borderId="3" xfId="0" applyNumberFormat="1" applyFont="1" applyFill="1" applyBorder="1" applyAlignment="1" applyProtection="1">
      <alignment horizontal="center" vertical="center" wrapText="1"/>
    </xf>
    <xf numFmtId="0" fontId="9" fillId="3" borderId="1" xfId="4" applyNumberFormat="1" applyFont="1" applyFill="1" applyBorder="1" applyAlignment="1" applyProtection="1">
      <alignment horizontal="center" vertical="center" wrapText="1"/>
    </xf>
    <xf numFmtId="0" fontId="9" fillId="3" borderId="2" xfId="4" applyNumberFormat="1" applyFont="1" applyFill="1" applyBorder="1" applyAlignment="1" applyProtection="1">
      <alignment horizontal="center" vertical="center" wrapText="1"/>
    </xf>
    <xf numFmtId="0" fontId="9" fillId="2" borderId="0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left" vertical="center"/>
    </xf>
    <xf numFmtId="0" fontId="14" fillId="4" borderId="1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/>
    </xf>
    <xf numFmtId="0" fontId="14" fillId="4" borderId="26" xfId="0" applyNumberFormat="1" applyFont="1" applyFill="1" applyBorder="1" applyAlignment="1" applyProtection="1">
      <alignment horizontal="center" vertical="center"/>
    </xf>
    <xf numFmtId="0" fontId="14" fillId="4" borderId="28" xfId="0" applyNumberFormat="1" applyFont="1" applyFill="1" applyBorder="1" applyAlignment="1" applyProtection="1">
      <alignment horizontal="center" vertical="center"/>
    </xf>
    <xf numFmtId="0" fontId="14" fillId="4" borderId="29" xfId="0" applyNumberFormat="1" applyFont="1" applyFill="1" applyBorder="1" applyAlignment="1" applyProtection="1">
      <alignment horizontal="center" vertical="center"/>
    </xf>
    <xf numFmtId="0" fontId="9" fillId="0" borderId="36" xfId="0" applyNumberFormat="1" applyFont="1" applyFill="1" applyBorder="1" applyAlignment="1" applyProtection="1">
      <alignment horizontal="left" vertical="center"/>
    </xf>
    <xf numFmtId="0" fontId="8" fillId="3" borderId="19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3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167" fontId="8" fillId="0" borderId="0" xfId="1" applyNumberFormat="1" applyFont="1" applyFill="1" applyBorder="1" applyAlignment="1" applyProtection="1">
      <alignment vertical="center" wrapText="1"/>
    </xf>
    <xf numFmtId="0" fontId="14" fillId="4" borderId="25" xfId="4" applyNumberFormat="1" applyFont="1" applyFill="1" applyBorder="1" applyAlignment="1" applyProtection="1">
      <alignment horizontal="center" vertical="center" wrapText="1"/>
    </xf>
    <xf numFmtId="0" fontId="14" fillId="4" borderId="1" xfId="4" applyNumberFormat="1" applyFont="1" applyFill="1" applyBorder="1" applyAlignment="1" applyProtection="1">
      <alignment horizontal="center" vertical="center" wrapText="1"/>
    </xf>
    <xf numFmtId="0" fontId="9" fillId="3" borderId="1" xfId="4" applyNumberFormat="1" applyFont="1" applyFill="1" applyBorder="1" applyAlignment="1" applyProtection="1">
      <alignment horizontal="center" vertical="center" wrapText="1"/>
    </xf>
    <xf numFmtId="0" fontId="9" fillId="3" borderId="2" xfId="4" applyNumberFormat="1" applyFont="1" applyFill="1" applyBorder="1" applyAlignment="1" applyProtection="1">
      <alignment horizontal="center" vertical="center" wrapText="1"/>
    </xf>
    <xf numFmtId="0" fontId="9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4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9" fillId="0" borderId="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left" vertical="center" wrapText="1"/>
      <protection locked="0"/>
    </xf>
    <xf numFmtId="14" fontId="9" fillId="0" borderId="3" xfId="0" applyNumberFormat="1" applyFont="1" applyFill="1" applyBorder="1" applyAlignment="1" applyProtection="1">
      <alignment horizontal="left" vertical="center" wrapText="1"/>
      <protection locked="0"/>
    </xf>
    <xf numFmtId="0" fontId="9" fillId="0" borderId="27" xfId="0" applyNumberFormat="1" applyFont="1" applyFill="1" applyBorder="1" applyAlignment="1" applyProtection="1">
      <alignment horizontal="left" vertical="center" wrapText="1"/>
      <protection locked="0"/>
    </xf>
    <xf numFmtId="0" fontId="8" fillId="13" borderId="0" xfId="0" applyNumberFormat="1" applyFont="1" applyFill="1" applyBorder="1" applyAlignment="1" applyProtection="1">
      <alignment horizontal="justify" vertical="center"/>
    </xf>
    <xf numFmtId="0" fontId="14" fillId="4" borderId="24" xfId="0" applyNumberFormat="1" applyFont="1" applyFill="1" applyBorder="1" applyAlignment="1" applyProtection="1">
      <alignment horizontal="center" vertical="center" wrapText="1"/>
    </xf>
    <xf numFmtId="0" fontId="14" fillId="4" borderId="25" xfId="0" applyNumberFormat="1" applyFont="1" applyFill="1" applyBorder="1" applyAlignment="1" applyProtection="1">
      <alignment horizontal="center" vertical="center" wrapText="1"/>
    </xf>
    <xf numFmtId="0" fontId="14" fillId="4" borderId="26" xfId="0" applyNumberFormat="1" applyFont="1" applyFill="1" applyBorder="1" applyAlignment="1" applyProtection="1">
      <alignment horizontal="center" vertical="center" wrapText="1"/>
    </xf>
    <xf numFmtId="167" fontId="5" fillId="0" borderId="32" xfId="1" applyNumberFormat="1" applyFont="1" applyBorder="1" applyAlignment="1" applyProtection="1">
      <alignment horizontal="center"/>
      <protection locked="0"/>
    </xf>
    <xf numFmtId="167" fontId="5" fillId="0" borderId="33" xfId="1" applyNumberFormat="1" applyFont="1" applyBorder="1" applyAlignment="1" applyProtection="1">
      <alignment horizontal="center"/>
      <protection locked="0"/>
    </xf>
    <xf numFmtId="167" fontId="5" fillId="12" borderId="34" xfId="1" applyNumberFormat="1" applyFont="1" applyFill="1" applyBorder="1" applyAlignment="1" applyProtection="1">
      <alignment horizontal="center"/>
      <protection locked="0"/>
    </xf>
    <xf numFmtId="167" fontId="5" fillId="0" borderId="34" xfId="1" applyNumberFormat="1" applyFont="1" applyBorder="1" applyAlignment="1" applyProtection="1">
      <alignment horizontal="center"/>
      <protection locked="0"/>
    </xf>
    <xf numFmtId="167" fontId="5" fillId="12" borderId="43" xfId="1" applyNumberFormat="1" applyFont="1" applyFill="1" applyBorder="1" applyAlignment="1" applyProtection="1">
      <alignment horizontal="center"/>
      <protection locked="0"/>
    </xf>
    <xf numFmtId="167" fontId="5" fillId="0" borderId="35" xfId="1" applyNumberFormat="1" applyFont="1" applyBorder="1" applyAlignment="1" applyProtection="1">
      <alignment horizontal="center"/>
      <protection locked="0"/>
    </xf>
    <xf numFmtId="167" fontId="5" fillId="12" borderId="33" xfId="1" applyNumberFormat="1" applyFont="1" applyFill="1" applyBorder="1" applyAlignment="1" applyProtection="1">
      <alignment horizontal="center"/>
      <protection locked="0"/>
    </xf>
    <xf numFmtId="167" fontId="5" fillId="12" borderId="0" xfId="1" applyNumberFormat="1" applyFont="1" applyFill="1" applyBorder="1" applyAlignment="1" applyProtection="1">
      <alignment horizontal="center"/>
      <protection locked="0"/>
    </xf>
    <xf numFmtId="167" fontId="8" fillId="0" borderId="1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7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27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4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4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NumberFormat="1" applyFont="1" applyFill="1" applyBorder="1" applyAlignment="1" applyProtection="1">
      <alignment horizontal="left" vertical="center" wrapText="1"/>
      <protection locked="0"/>
    </xf>
    <xf numFmtId="0" fontId="8" fillId="0" borderId="1" xfId="3" applyNumberFormat="1" applyFont="1" applyFill="1" applyBorder="1" applyAlignment="1" applyProtection="1">
      <alignment horizontal="left" vertical="center" wrapText="1"/>
      <protection locked="0"/>
    </xf>
    <xf numFmtId="0" fontId="8" fillId="0" borderId="1" xfId="0" applyNumberFormat="1" applyFont="1" applyFill="1" applyBorder="1" applyProtection="1">
      <protection locked="0"/>
    </xf>
    <xf numFmtId="0" fontId="8" fillId="0" borderId="1" xfId="0" applyNumberFormat="1" applyFont="1" applyFill="1" applyBorder="1" applyAlignment="1" applyProtection="1">
      <alignment horizontal="center" wrapText="1"/>
      <protection locked="0"/>
    </xf>
    <xf numFmtId="0" fontId="8" fillId="0" borderId="1" xfId="3" applyNumberFormat="1" applyFont="1" applyFill="1" applyBorder="1" applyAlignment="1" applyProtection="1">
      <alignment horizontal="left" vertical="center"/>
      <protection locked="0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0" fontId="1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3" applyNumberFormat="1" applyFont="1" applyFill="1" applyBorder="1" applyAlignment="1" applyProtection="1">
      <alignment horizontal="left"/>
      <protection locked="0"/>
    </xf>
    <xf numFmtId="0" fontId="8" fillId="0" borderId="1" xfId="2" applyNumberFormat="1" applyFont="1" applyFill="1" applyBorder="1" applyAlignment="1" applyProtection="1">
      <alignment horizontal="left"/>
      <protection locked="0"/>
    </xf>
    <xf numFmtId="0" fontId="8" fillId="0" borderId="1" xfId="3" applyNumberFormat="1" applyFont="1" applyFill="1" applyBorder="1" applyAlignment="1" applyProtection="1">
      <alignment horizontal="left"/>
      <protection locked="0"/>
    </xf>
    <xf numFmtId="0" fontId="8" fillId="0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Border="1" applyAlignment="1" applyProtection="1">
      <alignment horizontal="center" vertical="center"/>
      <protection locked="0"/>
    </xf>
    <xf numFmtId="0" fontId="8" fillId="2" borderId="1" xfId="0" applyNumberFormat="1" applyFont="1" applyFill="1" applyBorder="1" applyAlignment="1" applyProtection="1">
      <alignment vertical="center"/>
      <protection locked="0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Border="1" applyAlignment="1" applyProtection="1">
      <alignment horizontal="center"/>
      <protection locked="0"/>
    </xf>
    <xf numFmtId="0" fontId="8" fillId="0" borderId="1" xfId="0" applyNumberFormat="1" applyFont="1" applyBorder="1" applyAlignment="1" applyProtection="1">
      <alignment wrapText="1"/>
      <protection locked="0"/>
    </xf>
    <xf numFmtId="0" fontId="8" fillId="0" borderId="1" xfId="0" applyNumberFormat="1" applyFont="1" applyBorder="1" applyProtection="1">
      <protection locked="0"/>
    </xf>
    <xf numFmtId="0" fontId="8" fillId="0" borderId="1" xfId="0" applyNumberFormat="1" applyFont="1" applyBorder="1" applyAlignment="1" applyProtection="1">
      <protection locked="0"/>
    </xf>
    <xf numFmtId="0" fontId="8" fillId="0" borderId="3" xfId="0" applyNumberFormat="1" applyFont="1" applyBorder="1" applyAlignment="1" applyProtection="1">
      <alignment horizontal="center"/>
      <protection locked="0"/>
    </xf>
    <xf numFmtId="0" fontId="8" fillId="0" borderId="2" xfId="0" applyNumberFormat="1" applyFont="1" applyBorder="1" applyProtection="1">
      <protection locked="0"/>
    </xf>
    <xf numFmtId="0" fontId="8" fillId="0" borderId="27" xfId="0" applyNumberFormat="1" applyFont="1" applyBorder="1" applyAlignment="1" applyProtection="1">
      <alignment horizontal="center"/>
      <protection locked="0"/>
    </xf>
    <xf numFmtId="0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3" applyNumberFormat="1" applyFont="1" applyBorder="1" applyAlignment="1" applyProtection="1">
      <alignment horizontal="center" vertical="center" wrapText="1"/>
      <protection locked="0"/>
    </xf>
    <xf numFmtId="0" fontId="8" fillId="0" borderId="1" xfId="74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74" applyNumberFormat="1" applyFont="1" applyFill="1" applyBorder="1" applyAlignment="1" applyProtection="1">
      <alignment horizontal="justify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169" fontId="8" fillId="0" borderId="1" xfId="107" applyNumberFormat="1" applyFont="1" applyBorder="1" applyProtection="1">
      <protection locked="0"/>
    </xf>
    <xf numFmtId="0" fontId="8" fillId="0" borderId="1" xfId="0" applyNumberFormat="1" applyFont="1" applyFill="1" applyBorder="1" applyAlignment="1" applyProtection="1">
      <alignment horizontal="justify" vertical="center" wrapText="1"/>
      <protection locked="0"/>
    </xf>
    <xf numFmtId="169" fontId="8" fillId="0" borderId="1" xfId="107" applyNumberFormat="1" applyFont="1" applyFill="1" applyBorder="1" applyAlignment="1" applyProtection="1">
      <alignment horizontal="justify" vertical="center" wrapText="1"/>
      <protection locked="0"/>
    </xf>
    <xf numFmtId="0" fontId="8" fillId="0" borderId="1" xfId="0" applyNumberFormat="1" applyFont="1" applyBorder="1" applyAlignment="1" applyProtection="1">
      <alignment horizontal="justify" vertical="center" wrapText="1"/>
      <protection locked="0"/>
    </xf>
    <xf numFmtId="169" fontId="8" fillId="0" borderId="1" xfId="107" applyNumberFormat="1" applyFont="1" applyBorder="1" applyAlignment="1" applyProtection="1">
      <alignment horizontal="justify" vertical="center" wrapText="1"/>
      <protection locked="0"/>
    </xf>
    <xf numFmtId="0" fontId="8" fillId="0" borderId="1" xfId="4" applyNumberFormat="1" applyFont="1" applyBorder="1" applyAlignment="1" applyProtection="1">
      <alignment horizontal="justify" vertical="center" wrapText="1"/>
      <protection locked="0"/>
    </xf>
    <xf numFmtId="0" fontId="8" fillId="0" borderId="1" xfId="4" applyNumberFormat="1" applyFont="1" applyBorder="1" applyAlignment="1" applyProtection="1">
      <alignment horizontal="center" vertical="center" wrapText="1"/>
      <protection locked="0"/>
    </xf>
    <xf numFmtId="0" fontId="8" fillId="0" borderId="1" xfId="4" applyNumberFormat="1" applyFont="1" applyFill="1" applyBorder="1" applyAlignment="1" applyProtection="1">
      <alignment horizontal="justify" vertical="center" wrapText="1"/>
      <protection locked="0"/>
    </xf>
    <xf numFmtId="167" fontId="8" fillId="0" borderId="1" xfId="1" applyNumberFormat="1" applyFont="1" applyBorder="1" applyAlignment="1" applyProtection="1">
      <alignment horizontal="center" vertical="center"/>
      <protection locked="0"/>
    </xf>
    <xf numFmtId="0" fontId="9" fillId="0" borderId="36" xfId="0" applyNumberFormat="1" applyFont="1" applyFill="1" applyBorder="1" applyAlignment="1" applyProtection="1">
      <alignment horizontal="left" vertical="center"/>
      <protection locked="0"/>
    </xf>
    <xf numFmtId="0" fontId="9" fillId="0" borderId="11" xfId="0" applyNumberFormat="1" applyFont="1" applyFill="1" applyBorder="1" applyAlignment="1" applyProtection="1">
      <alignment horizontal="left" vertical="center"/>
      <protection locked="0"/>
    </xf>
    <xf numFmtId="0" fontId="9" fillId="0" borderId="9" xfId="0" applyNumberFormat="1" applyFont="1" applyFill="1" applyBorder="1" applyAlignment="1" applyProtection="1">
      <alignment horizontal="left" vertical="center"/>
      <protection locked="0"/>
    </xf>
    <xf numFmtId="168" fontId="9" fillId="0" borderId="21" xfId="0" applyNumberFormat="1" applyFont="1" applyFill="1" applyBorder="1" applyAlignment="1" applyProtection="1">
      <alignment horizontal="left" vertical="center"/>
      <protection locked="0"/>
    </xf>
    <xf numFmtId="168" fontId="8" fillId="0" borderId="18" xfId="0" applyNumberFormat="1" applyFont="1" applyBorder="1" applyAlignment="1" applyProtection="1">
      <alignment horizontal="left"/>
      <protection locked="0"/>
    </xf>
    <xf numFmtId="168" fontId="8" fillId="0" borderId="8" xfId="0" applyNumberFormat="1" applyFont="1" applyBorder="1" applyAlignment="1" applyProtection="1">
      <alignment horizontal="left"/>
      <protection locked="0"/>
    </xf>
    <xf numFmtId="0" fontId="9" fillId="0" borderId="2" xfId="0" applyNumberFormat="1" applyFont="1" applyFill="1" applyBorder="1" applyAlignment="1" applyProtection="1">
      <alignment horizontal="left" vertical="center"/>
    </xf>
    <xf numFmtId="0" fontId="8" fillId="0" borderId="2" xfId="0" applyNumberFormat="1" applyFont="1" applyBorder="1" applyAlignment="1" applyProtection="1">
      <alignment horizontal="left"/>
    </xf>
    <xf numFmtId="0" fontId="8" fillId="0" borderId="22" xfId="0" applyNumberFormat="1" applyFont="1" applyBorder="1" applyAlignment="1" applyProtection="1">
      <alignment horizontal="left"/>
    </xf>
    <xf numFmtId="0" fontId="8" fillId="0" borderId="27" xfId="0" applyNumberFormat="1" applyFont="1" applyBorder="1" applyAlignment="1" applyProtection="1">
      <alignment horizontal="left"/>
    </xf>
    <xf numFmtId="0" fontId="14" fillId="4" borderId="12" xfId="0" applyNumberFormat="1" applyFont="1" applyFill="1" applyBorder="1" applyAlignment="1" applyProtection="1">
      <alignment horizontal="center" vertical="center"/>
    </xf>
    <xf numFmtId="0" fontId="14" fillId="4" borderId="11" xfId="0" applyNumberFormat="1" applyFont="1" applyFill="1" applyBorder="1" applyAlignment="1" applyProtection="1">
      <alignment horizontal="center" vertical="center"/>
    </xf>
    <xf numFmtId="0" fontId="15" fillId="4" borderId="11" xfId="0" applyNumberFormat="1" applyFont="1" applyFill="1" applyBorder="1" applyAlignment="1" applyProtection="1"/>
    <xf numFmtId="0" fontId="15" fillId="4" borderId="9" xfId="0" applyNumberFormat="1" applyFont="1" applyFill="1" applyBorder="1" applyAlignment="1" applyProtection="1"/>
    <xf numFmtId="0" fontId="14" fillId="4" borderId="24" xfId="0" applyNumberFormat="1" applyFont="1" applyFill="1" applyBorder="1" applyAlignment="1" applyProtection="1">
      <alignment horizontal="center" vertical="center"/>
    </xf>
    <xf numFmtId="0" fontId="14" fillId="4" borderId="40" xfId="0" applyNumberFormat="1" applyFont="1" applyFill="1" applyBorder="1" applyAlignment="1" applyProtection="1">
      <alignment horizontal="center" vertical="center"/>
    </xf>
    <xf numFmtId="0" fontId="15" fillId="4" borderId="25" xfId="0" applyNumberFormat="1" applyFont="1" applyFill="1" applyBorder="1" applyAlignment="1" applyProtection="1"/>
    <xf numFmtId="0" fontId="15" fillId="4" borderId="36" xfId="0" applyNumberFormat="1" applyFont="1" applyFill="1" applyBorder="1" applyAlignment="1" applyProtection="1"/>
    <xf numFmtId="0" fontId="15" fillId="4" borderId="26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Border="1" applyAlignment="1" applyProtection="1">
      <alignment horizontal="left"/>
    </xf>
    <xf numFmtId="0" fontId="8" fillId="0" borderId="19" xfId="0" applyNumberFormat="1" applyFont="1" applyBorder="1" applyAlignment="1" applyProtection="1">
      <alignment horizontal="left"/>
    </xf>
    <xf numFmtId="0" fontId="8" fillId="0" borderId="3" xfId="0" applyNumberFormat="1" applyFont="1" applyBorder="1" applyAlignment="1" applyProtection="1">
      <alignment horizontal="left"/>
    </xf>
    <xf numFmtId="0" fontId="9" fillId="0" borderId="19" xfId="0" applyNumberFormat="1" applyFont="1" applyFill="1" applyBorder="1" applyAlignment="1" applyProtection="1">
      <alignment vertical="center"/>
    </xf>
    <xf numFmtId="0" fontId="9" fillId="0" borderId="13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/>
    </xf>
    <xf numFmtId="0" fontId="9" fillId="0" borderId="22" xfId="0" applyNumberFormat="1" applyFont="1" applyFill="1" applyBorder="1" applyAlignment="1" applyProtection="1">
      <alignment vertical="center"/>
    </xf>
    <xf numFmtId="0" fontId="9" fillId="0" borderId="23" xfId="0" applyNumberFormat="1" applyFont="1" applyFill="1" applyBorder="1" applyAlignment="1" applyProtection="1">
      <alignment vertical="center"/>
    </xf>
    <xf numFmtId="0" fontId="9" fillId="0" borderId="5" xfId="0" applyNumberFormat="1" applyFont="1" applyFill="1" applyBorder="1" applyAlignment="1" applyProtection="1">
      <alignment vertical="center"/>
    </xf>
    <xf numFmtId="0" fontId="20" fillId="0" borderId="0" xfId="4" applyNumberFormat="1" applyFont="1" applyBorder="1" applyAlignment="1" applyProtection="1">
      <alignment horizontal="left" vertical="center" wrapText="1"/>
    </xf>
    <xf numFmtId="0" fontId="20" fillId="0" borderId="0" xfId="4" applyNumberFormat="1" applyFont="1" applyAlignment="1" applyProtection="1">
      <alignment horizontal="left" vertical="top" wrapText="1"/>
    </xf>
    <xf numFmtId="0" fontId="9" fillId="11" borderId="10" xfId="4" applyNumberFormat="1" applyFont="1" applyFill="1" applyBorder="1" applyAlignment="1" applyProtection="1">
      <alignment horizontal="center" vertical="center" wrapText="1"/>
      <protection locked="0"/>
    </xf>
    <xf numFmtId="0" fontId="14" fillId="4" borderId="26" xfId="4" applyNumberFormat="1" applyFont="1" applyFill="1" applyBorder="1" applyAlignment="1" applyProtection="1">
      <alignment horizontal="center" vertical="center" wrapText="1"/>
    </xf>
    <xf numFmtId="0" fontId="14" fillId="4" borderId="3" xfId="4" applyNumberFormat="1" applyFont="1" applyFill="1" applyBorder="1" applyAlignment="1" applyProtection="1">
      <alignment horizontal="center" vertical="center" wrapText="1"/>
    </xf>
    <xf numFmtId="0" fontId="14" fillId="4" borderId="40" xfId="4" applyNumberFormat="1" applyFont="1" applyFill="1" applyBorder="1" applyAlignment="1" applyProtection="1">
      <alignment horizontal="center" vertical="center" wrapText="1"/>
    </xf>
    <xf numFmtId="0" fontId="14" fillId="4" borderId="7" xfId="4" applyNumberFormat="1" applyFont="1" applyFill="1" applyBorder="1" applyAlignment="1" applyProtection="1">
      <alignment horizontal="center" vertical="center" wrapText="1"/>
    </xf>
    <xf numFmtId="0" fontId="14" fillId="4" borderId="25" xfId="4" applyNumberFormat="1" applyFont="1" applyFill="1" applyBorder="1" applyAlignment="1" applyProtection="1">
      <alignment horizontal="center" vertical="center" wrapText="1"/>
    </xf>
    <xf numFmtId="0" fontId="14" fillId="4" borderId="1" xfId="4" applyNumberFormat="1" applyFont="1" applyFill="1" applyBorder="1" applyAlignment="1" applyProtection="1">
      <alignment horizontal="center" vertical="center" wrapText="1"/>
    </xf>
    <xf numFmtId="0" fontId="31" fillId="0" borderId="42" xfId="4" applyNumberFormat="1" applyFont="1" applyFill="1" applyBorder="1" applyAlignment="1" applyProtection="1">
      <alignment horizontal="left" vertical="center" wrapText="1"/>
    </xf>
    <xf numFmtId="0" fontId="9" fillId="0" borderId="0" xfId="4" applyNumberFormat="1" applyFont="1" applyFill="1" applyBorder="1" applyAlignment="1" applyProtection="1">
      <alignment horizontal="center" vertical="center" wrapText="1"/>
    </xf>
    <xf numFmtId="0" fontId="14" fillId="4" borderId="24" xfId="4" applyNumberFormat="1" applyFont="1" applyFill="1" applyBorder="1" applyAlignment="1" applyProtection="1">
      <alignment horizontal="center" vertical="center" wrapText="1"/>
    </xf>
    <xf numFmtId="0" fontId="14" fillId="4" borderId="10" xfId="4" applyNumberFormat="1" applyFont="1" applyFill="1" applyBorder="1" applyAlignment="1" applyProtection="1">
      <alignment horizontal="center" vertical="center" wrapText="1"/>
    </xf>
    <xf numFmtId="0" fontId="9" fillId="11" borderId="16" xfId="4" applyNumberFormat="1" applyFont="1" applyFill="1" applyBorder="1" applyAlignment="1" applyProtection="1">
      <alignment horizontal="center" vertical="center" wrapText="1"/>
      <protection locked="0"/>
    </xf>
    <xf numFmtId="0" fontId="31" fillId="0" borderId="42" xfId="0" applyNumberFormat="1" applyFont="1" applyFill="1" applyBorder="1" applyAlignment="1" applyProtection="1">
      <alignment horizontal="left" vertical="center" wrapText="1"/>
    </xf>
    <xf numFmtId="0" fontId="14" fillId="4" borderId="25" xfId="0" applyNumberFormat="1" applyFont="1" applyFill="1" applyBorder="1" applyAlignment="1" applyProtection="1">
      <alignment horizontal="center" vertical="center" wrapText="1"/>
    </xf>
    <xf numFmtId="0" fontId="14" fillId="4" borderId="1" xfId="0" applyNumberFormat="1" applyFont="1" applyFill="1" applyBorder="1" applyAlignment="1" applyProtection="1">
      <alignment horizontal="center" vertical="center" wrapText="1"/>
    </xf>
    <xf numFmtId="0" fontId="14" fillId="4" borderId="26" xfId="0" applyNumberFormat="1" applyFont="1" applyFill="1" applyBorder="1" applyAlignment="1" applyProtection="1">
      <alignment horizontal="center" vertical="center" wrapText="1"/>
    </xf>
    <xf numFmtId="0" fontId="14" fillId="4" borderId="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11" borderId="10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1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4" xfId="0" applyNumberFormat="1" applyFont="1" applyFill="1" applyBorder="1" applyAlignment="1" applyProtection="1">
      <alignment horizontal="center" vertical="center" wrapText="1"/>
    </xf>
    <xf numFmtId="0" fontId="14" fillId="4" borderId="10" xfId="0" applyNumberFormat="1" applyFont="1" applyFill="1" applyBorder="1" applyAlignment="1" applyProtection="1">
      <alignment horizontal="center" vertical="center" wrapText="1"/>
    </xf>
    <xf numFmtId="0" fontId="9" fillId="3" borderId="1" xfId="4" applyNumberFormat="1" applyFont="1" applyFill="1" applyBorder="1" applyAlignment="1" applyProtection="1">
      <alignment horizontal="center" vertical="center" wrapText="1"/>
    </xf>
    <xf numFmtId="0" fontId="9" fillId="3" borderId="2" xfId="4" applyNumberFormat="1" applyFont="1" applyFill="1" applyBorder="1" applyAlignment="1" applyProtection="1">
      <alignment horizontal="center" vertical="center" wrapText="1"/>
    </xf>
    <xf numFmtId="0" fontId="8" fillId="0" borderId="3" xfId="4" applyNumberFormat="1" applyFont="1" applyFill="1" applyBorder="1" applyAlignment="1" applyProtection="1">
      <alignment horizontal="center" vertical="center" wrapText="1"/>
    </xf>
    <xf numFmtId="0" fontId="31" fillId="0" borderId="42" xfId="4" applyNumberFormat="1" applyFont="1" applyBorder="1" applyAlignment="1" applyProtection="1">
      <alignment horizontal="left"/>
    </xf>
    <xf numFmtId="0" fontId="8" fillId="0" borderId="27" xfId="4" applyNumberFormat="1" applyFont="1" applyFill="1" applyBorder="1" applyAlignment="1" applyProtection="1">
      <alignment horizontal="center" vertical="center" wrapText="1"/>
    </xf>
    <xf numFmtId="0" fontId="9" fillId="2" borderId="0" xfId="0" applyNumberFormat="1" applyFont="1" applyFill="1" applyBorder="1" applyAlignment="1" applyProtection="1">
      <alignment horizontal="center" vertical="center" wrapText="1"/>
    </xf>
    <xf numFmtId="0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37" xfId="0" applyNumberFormat="1" applyFont="1" applyFill="1" applyBorder="1" applyAlignment="1" applyProtection="1">
      <alignment horizontal="center" vertical="center"/>
      <protection locked="0"/>
    </xf>
    <xf numFmtId="0" fontId="8" fillId="11" borderId="38" xfId="0" applyNumberFormat="1" applyFont="1" applyFill="1" applyBorder="1" applyAlignment="1" applyProtection="1">
      <alignment horizontal="center" vertical="center"/>
      <protection locked="0"/>
    </xf>
    <xf numFmtId="0" fontId="8" fillId="11" borderId="39" xfId="0" applyNumberFormat="1" applyFont="1" applyFill="1" applyBorder="1" applyAlignment="1" applyProtection="1">
      <alignment horizontal="center" vertical="center"/>
      <protection locked="0"/>
    </xf>
    <xf numFmtId="0" fontId="14" fillId="4" borderId="19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3" xfId="0" applyBorder="1" applyProtection="1"/>
    <xf numFmtId="0" fontId="8" fillId="3" borderId="2" xfId="0" applyNumberFormat="1" applyFont="1" applyFill="1" applyBorder="1" applyAlignment="1" applyProtection="1">
      <alignment horizontal="center"/>
    </xf>
    <xf numFmtId="0" fontId="0" fillId="0" borderId="2" xfId="0" applyBorder="1" applyProtection="1"/>
    <xf numFmtId="0" fontId="0" fillId="0" borderId="27" xfId="0" applyBorder="1" applyProtection="1"/>
    <xf numFmtId="0" fontId="8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8" fillId="0" borderId="1" xfId="0" applyNumberFormat="1" applyFont="1" applyBorder="1" applyAlignment="1" applyProtection="1">
      <alignment horizontal="center"/>
    </xf>
    <xf numFmtId="0" fontId="14" fillId="4" borderId="25" xfId="0" applyNumberFormat="1" applyFont="1" applyFill="1" applyBorder="1" applyAlignment="1" applyProtection="1">
      <alignment horizontal="center" vertical="center"/>
    </xf>
    <xf numFmtId="0" fontId="14" fillId="4" borderId="26" xfId="0" applyNumberFormat="1" applyFont="1" applyFill="1" applyBorder="1" applyAlignment="1" applyProtection="1">
      <alignment horizontal="center" vertical="center"/>
    </xf>
    <xf numFmtId="0" fontId="14" fillId="4" borderId="28" xfId="0" applyNumberFormat="1" applyFont="1" applyFill="1" applyBorder="1" applyAlignment="1" applyProtection="1">
      <alignment horizontal="center" vertical="center"/>
    </xf>
    <xf numFmtId="0" fontId="14" fillId="4" borderId="29" xfId="0" applyNumberFormat="1" applyFont="1" applyFill="1" applyBorder="1" applyAlignment="1" applyProtection="1">
      <alignment horizontal="center" vertical="center"/>
    </xf>
    <xf numFmtId="0" fontId="0" fillId="0" borderId="30" xfId="0" applyBorder="1" applyProtection="1"/>
    <xf numFmtId="0" fontId="14" fillId="4" borderId="10" xfId="0" applyNumberFormat="1" applyFont="1" applyFill="1" applyBorder="1" applyAlignment="1" applyProtection="1">
      <alignment horizontal="center" vertical="center"/>
    </xf>
  </cellXfs>
  <cellStyles count="109">
    <cellStyle name="Euro" xfId="78"/>
    <cellStyle name="Excel Built-in Normal" xfId="79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/>
    <cellStyle name="Hipervínculo 3" xfId="8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/>
    <cellStyle name="Millares 3" xfId="82"/>
    <cellStyle name="Moneda" xfId="107" builtinId="4"/>
    <cellStyle name="Normal" xfId="0" builtinId="0"/>
    <cellStyle name="Normal 2" xfId="3"/>
    <cellStyle name="Normal 2 11" xfId="83"/>
    <cellStyle name="Normal 2 12" xfId="84"/>
    <cellStyle name="Normal 2 2" xfId="74"/>
    <cellStyle name="Normal 2_FORMATOS DEL CONSEJO NACIONAL DE ACREDITACION - CNA5 planeacion v1(1)" xfId="85"/>
    <cellStyle name="Normal 3" xfId="4"/>
    <cellStyle name="Normal 3 10" xfId="86"/>
    <cellStyle name="Normal 3 11" xfId="87"/>
    <cellStyle name="Normal 3 12" xfId="88"/>
    <cellStyle name="Normal 3 13" xfId="89"/>
    <cellStyle name="Normal 3 14" xfId="90"/>
    <cellStyle name="Normal 3 15" xfId="91"/>
    <cellStyle name="Normal 3 16" xfId="92"/>
    <cellStyle name="Normal 3 2" xfId="93"/>
    <cellStyle name="Normal 3 3" xfId="94"/>
    <cellStyle name="Normal 3 4" xfId="95"/>
    <cellStyle name="Normal 3 5" xfId="96"/>
    <cellStyle name="Normal 3 6" xfId="97"/>
    <cellStyle name="Normal 3 7" xfId="98"/>
    <cellStyle name="Normal 3 8" xfId="99"/>
    <cellStyle name="Normal 3 9" xfId="100"/>
    <cellStyle name="Normal 3_FORMATOS DEL CONSEJO NACIONAL DE ACREDITACION - CNA5 planeacion v1(1)" xfId="101"/>
    <cellStyle name="Normal 4" xfId="2"/>
    <cellStyle name="Normal 5" xfId="77"/>
    <cellStyle name="Normal 6" xfId="102"/>
    <cellStyle name="Normal 7" xfId="103"/>
    <cellStyle name="Porcentaje" xfId="108" builtinId="5"/>
    <cellStyle name="Porcentual 2" xfId="104"/>
    <cellStyle name="Porcentual 3" xfId="105"/>
    <cellStyle name="Porcentual 4" xfId="1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de estudiantes</a:t>
            </a:r>
            <a:endParaRPr lang="es-CO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estudiantes'!$B$68:$C$81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estudiantes'!$D$68:$D$81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A-41F3-A49B-15EBBB18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27352"/>
        <c:axId val="601928528"/>
        <c:axId val="0"/>
      </c:bar3DChart>
      <c:catAx>
        <c:axId val="60192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28528"/>
        <c:crosses val="autoZero"/>
        <c:auto val="1"/>
        <c:lblAlgn val="ctr"/>
        <c:lblOffset val="100"/>
        <c:noMultiLvlLbl val="0"/>
      </c:catAx>
      <c:valAx>
        <c:axId val="601928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6019273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66" l="0.70000000000000062" r="0.70000000000000062" t="0.7500000000000086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p</a:t>
            </a:r>
            <a:r>
              <a:rPr lang="es-CO"/>
              <a:t>rofesores por nivel de formación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'4 - profesores dedicacion'!$D$129</c:f>
              <c:strCache>
                <c:ptCount val="1"/>
                <c:pt idx="0">
                  <c:v>Doctores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dedicacion'!$D$130:$D$143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2-4746-8148-E39CF5637D31}"/>
            </c:ext>
          </c:extLst>
        </c:ser>
        <c:ser>
          <c:idx val="1"/>
          <c:order val="1"/>
          <c:tx>
            <c:strRef>
              <c:f>'4 - profesores dedicacion'!$E$129</c:f>
              <c:strCache>
                <c:ptCount val="1"/>
                <c:pt idx="0">
                  <c:v>Magísteres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dedicacion'!$E$130:$E$143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C2-4746-8148-E39CF5637D31}"/>
            </c:ext>
          </c:extLst>
        </c:ser>
        <c:ser>
          <c:idx val="2"/>
          <c:order val="2"/>
          <c:tx>
            <c:strRef>
              <c:f>'4 - profesores dedicacion'!$F$129</c:f>
              <c:strCache>
                <c:ptCount val="1"/>
                <c:pt idx="0">
                  <c:v>Especialistas</c:v>
                </c:pt>
              </c:strCache>
            </c:strRef>
          </c:tx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dedicacion'!$F$130:$F$143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C2-4746-8148-E39CF5637D31}"/>
            </c:ext>
          </c:extLst>
        </c:ser>
        <c:ser>
          <c:idx val="3"/>
          <c:order val="3"/>
          <c:tx>
            <c:strRef>
              <c:f>'4 - profesores dedicacion'!$G$129</c:f>
              <c:strCache>
                <c:ptCount val="1"/>
                <c:pt idx="0">
                  <c:v>Profesionales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dedicacion'!$G$130:$G$143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C2-4746-8148-E39CF5637D31}"/>
            </c:ext>
          </c:extLst>
        </c:ser>
        <c:ser>
          <c:idx val="4"/>
          <c:order val="4"/>
          <c:tx>
            <c:strRef>
              <c:f>'4 - profesores dedicacion'!$H$129</c:f>
              <c:strCache>
                <c:ptCount val="1"/>
                <c:pt idx="0">
                  <c:v>Tecnólogos</c:v>
                </c:pt>
              </c:strCache>
            </c:strRef>
          </c:tx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dedicacion'!$H$130:$H$143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C2-4746-8148-E39CF5637D31}"/>
            </c:ext>
          </c:extLst>
        </c:ser>
        <c:ser>
          <c:idx val="5"/>
          <c:order val="5"/>
          <c:tx>
            <c:strRef>
              <c:f>'4 - profesores dedicacion'!$I$129</c:f>
              <c:strCache>
                <c:ptCount val="1"/>
                <c:pt idx="0">
                  <c:v>Técnicos</c:v>
                </c:pt>
              </c:strCache>
            </c:strRef>
          </c:tx>
          <c:cat>
            <c:multiLvlStrRef>
              <c:f>'4 - profesores dedicacion'!$B$130:$C$143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dedicacion'!$I$130:$I$143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C2-4746-8148-E39CF5637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36368"/>
        <c:axId val="601933232"/>
      </c:lineChart>
      <c:catAx>
        <c:axId val="60193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3232"/>
        <c:crosses val="autoZero"/>
        <c:auto val="1"/>
        <c:lblAlgn val="ctr"/>
        <c:lblOffset val="100"/>
        <c:noMultiLvlLbl val="0"/>
      </c:catAx>
      <c:valAx>
        <c:axId val="601933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363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Profesores visitantes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'6 - profesores visitantes'!$S$28:$S$29</c:f>
              <c:strCache>
                <c:ptCount val="2"/>
                <c:pt idx="0">
                  <c:v>Profesores que visitan el programa</c:v>
                </c:pt>
                <c:pt idx="1">
                  <c:v>Profesores del programa que visitan otras instituciones</c:v>
                </c:pt>
              </c:strCache>
            </c:strRef>
          </c:cat>
          <c:val>
            <c:numRef>
              <c:f>'6 - profesores visitantes'!$T$28:$T$29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9-49D7-80D4-3575286E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34408"/>
        <c:axId val="597090672"/>
        <c:axId val="0"/>
      </c:bar3DChart>
      <c:catAx>
        <c:axId val="60193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0672"/>
        <c:crosses val="autoZero"/>
        <c:auto val="1"/>
        <c:lblAlgn val="ctr"/>
        <c:lblOffset val="100"/>
        <c:noMultiLvlLbl val="0"/>
      </c:catAx>
      <c:valAx>
        <c:axId val="597090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344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Proyectos de investigación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'7 - proyectos investigacion'!$N$27:$N$28</c:f>
              <c:strCache>
                <c:ptCount val="2"/>
                <c:pt idx="0">
                  <c:v>En ejecución</c:v>
                </c:pt>
                <c:pt idx="1">
                  <c:v>Culminados</c:v>
                </c:pt>
              </c:strCache>
            </c:strRef>
          </c:cat>
          <c:val>
            <c:numRef>
              <c:f>'7 - proyectos investigacion'!$O$27:$O$28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F4-4845-B2ED-C79F6A0986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7089104"/>
        <c:axId val="597089496"/>
        <c:axId val="0"/>
      </c:bar3DChart>
      <c:catAx>
        <c:axId val="59708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89496"/>
        <c:crosses val="autoZero"/>
        <c:auto val="1"/>
        <c:lblAlgn val="ctr"/>
        <c:lblOffset val="100"/>
        <c:noMultiLvlLbl val="0"/>
      </c:catAx>
      <c:valAx>
        <c:axId val="597089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70891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Proyectos</a:t>
            </a:r>
            <a:r>
              <a:rPr lang="es-CO" baseline="0"/>
              <a:t> con participación de profesores</a:t>
            </a:r>
            <a:endParaRPr lang="es-CO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'8 - grupos investigacion'!$G$26:$G$32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'8 - grupos investigacion'!$H$26:$H$32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C-4A32-A781-2CF49D21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093416"/>
        <c:axId val="597092632"/>
        <c:axId val="0"/>
      </c:bar3DChart>
      <c:catAx>
        <c:axId val="59709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092632"/>
        <c:crosses val="autoZero"/>
        <c:auto val="1"/>
        <c:lblAlgn val="ctr"/>
        <c:lblOffset val="100"/>
        <c:noMultiLvlLbl val="0"/>
      </c:catAx>
      <c:valAx>
        <c:axId val="597092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70934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Publicaciones por tipo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'9 - publicaciones'!$H$26:$H$30</c:f>
              <c:strCache>
                <c:ptCount val="5"/>
                <c:pt idx="0">
                  <c:v>RNNI - Revista Nacional No Indexada</c:v>
                </c:pt>
                <c:pt idx="1">
                  <c:v>RNI - Revista Nacional Indexada</c:v>
                </c:pt>
                <c:pt idx="2">
                  <c:v>RINI - Revista Internacional No Indexada</c:v>
                </c:pt>
                <c:pt idx="3">
                  <c:v>RII - Revista Internacional Indexada</c:v>
                </c:pt>
                <c:pt idx="4">
                  <c:v>OP - Otras Publicaciones</c:v>
                </c:pt>
              </c:strCache>
            </c:strRef>
          </c:cat>
          <c:val>
            <c:numRef>
              <c:f>'9 - publicaciones'!$I$26:$I$30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39-49DF-9404-59B338BEBE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7086360"/>
        <c:axId val="597088320"/>
        <c:axId val="0"/>
      </c:bar3DChart>
      <c:catAx>
        <c:axId val="59708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88320"/>
        <c:crosses val="autoZero"/>
        <c:auto val="1"/>
        <c:lblAlgn val="ctr"/>
        <c:lblOffset val="100"/>
        <c:noMultiLvlLbl val="0"/>
      </c:catAx>
      <c:valAx>
        <c:axId val="59708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708636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66" l="0.70000000000000062" r="0.70000000000000062" t="0.75000000000000866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Fuentes de financiación</a:t>
            </a:r>
            <a:r>
              <a:rPr lang="es-CO" baseline="0"/>
              <a:t> proyectos de extensión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'10 - extension'!$J$26:$J$28</c:f>
              <c:strCache>
                <c:ptCount val="3"/>
                <c:pt idx="0">
                  <c:v>Propia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'10 - extension'!$K$26:$K$28</c:f>
              <c:numCache>
                <c:formatCode>_("$"\ * #,##0_);_("$"\ * \(#,##0\);_("$"\ 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F5-4328-A2A5-E40D1127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090280"/>
        <c:axId val="597093808"/>
        <c:axId val="0"/>
      </c:bar3DChart>
      <c:catAx>
        <c:axId val="59709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093808"/>
        <c:crosses val="autoZero"/>
        <c:auto val="1"/>
        <c:lblAlgn val="ctr"/>
        <c:lblOffset val="100"/>
        <c:noMultiLvlLbl val="0"/>
      </c:catAx>
      <c:valAx>
        <c:axId val="597093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\ * #,##0_);_(&quot;$&quot;\ * \(#,##0\);_(&quot;$&quot;\ * &quot;-&quot;??_);_(@_)" sourceLinked="1"/>
        <c:majorTickMark val="out"/>
        <c:minorTickMark val="none"/>
        <c:tickLblPos val="nextTo"/>
        <c:crossAx val="597090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convenios vigentes</a:t>
            </a:r>
            <a:endParaRPr lang="es-CO"/>
          </a:p>
        </c:rich>
      </c:tx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'11 - convenios'!$J$26:$J$27</c:f>
              <c:strCache>
                <c:ptCount val="2"/>
                <c:pt idx="0">
                  <c:v>Nacionales</c:v>
                </c:pt>
                <c:pt idx="1">
                  <c:v>Internacionales</c:v>
                </c:pt>
              </c:strCache>
            </c:strRef>
          </c:cat>
          <c:val>
            <c:numRef>
              <c:f>'11 - convenios'!$K$26:$K$27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D1-420E-B604-7F1D45DC6C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shape val="box"/>
        <c:axId val="597088712"/>
        <c:axId val="423403312"/>
        <c:axId val="0"/>
      </c:bar3DChart>
      <c:catAx>
        <c:axId val="59708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403312"/>
        <c:crosses val="autoZero"/>
        <c:auto val="1"/>
        <c:lblAlgn val="ctr"/>
        <c:lblOffset val="100"/>
        <c:noMultiLvlLbl val="0"/>
      </c:catAx>
      <c:valAx>
        <c:axId val="42340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70887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66" l="0.70000000000000062" r="0.70000000000000062" t="0.75000000000000866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de puesto</a:t>
            </a:r>
            <a:r>
              <a:rPr lang="en-US" baseline="0"/>
              <a:t>s por</a:t>
            </a:r>
            <a:r>
              <a:rPr lang="en-US"/>
              <a:t> aula y</a:t>
            </a:r>
            <a:r>
              <a:rPr lang="en-US" baseline="0"/>
              <a:t> laboratorios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'12 - inmuebles'!$C$51</c:f>
              <c:strCache>
                <c:ptCount val="1"/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'12 - inmuebles'!$B$52:$B$53</c:f>
              <c:strCache>
                <c:ptCount val="2"/>
                <c:pt idx="0">
                  <c:v>Promedio de puestos por aula de clase</c:v>
                </c:pt>
                <c:pt idx="1">
                  <c:v>Promedio de puestos por laboratorio</c:v>
                </c:pt>
              </c:strCache>
            </c:strRef>
          </c:cat>
          <c:val>
            <c:numRef>
              <c:f>'12 - inmuebles'!$C$52:$C$53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8-41ED-B7D8-94FDF22F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404096"/>
        <c:axId val="423403704"/>
        <c:axId val="0"/>
      </c:bar3DChart>
      <c:catAx>
        <c:axId val="4234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403704"/>
        <c:crosses val="autoZero"/>
        <c:auto val="1"/>
        <c:lblAlgn val="ctr"/>
        <c:lblOffset val="100"/>
        <c:noMultiLvlLbl val="0"/>
      </c:catAx>
      <c:valAx>
        <c:axId val="423403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234040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Metros</a:t>
            </a:r>
            <a:r>
              <a:rPr lang="en-US" baseline="0"/>
              <a:t> cuadrados por tipo de tenencia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'12 - inmuebles'!$B$49</c:f>
              <c:strCache>
                <c:ptCount val="1"/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'12 - inmuebles'!$C$48:$F$48</c:f>
              <c:strCache>
                <c:ptCount val="4"/>
                <c:pt idx="0">
                  <c:v>Propiedad</c:v>
                </c:pt>
                <c:pt idx="1">
                  <c:v>Arriendo</c:v>
                </c:pt>
                <c:pt idx="2">
                  <c:v>Comodato</c:v>
                </c:pt>
                <c:pt idx="3">
                  <c:v>Otros</c:v>
                </c:pt>
              </c:strCache>
            </c:strRef>
          </c:cat>
          <c:val>
            <c:numRef>
              <c:f>'12 - inmuebles'!$C$49:$F$49</c:f>
              <c:numCache>
                <c:formatCode>General</c:formatCode>
                <c:ptCount val="4"/>
                <c:pt idx="0">
                  <c:v>380</c:v>
                </c:pt>
                <c:pt idx="1">
                  <c:v>792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D-4359-8278-8EBBB84D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406840"/>
        <c:axId val="423406056"/>
        <c:axId val="0"/>
      </c:bar3DChart>
      <c:catAx>
        <c:axId val="42340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406056"/>
        <c:crosses val="autoZero"/>
        <c:auto val="1"/>
        <c:lblAlgn val="ctr"/>
        <c:lblOffset val="100"/>
        <c:noMultiLvlLbl val="0"/>
      </c:catAx>
      <c:valAx>
        <c:axId val="423406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2340684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de estudiantes nuevos y antiguos</a:t>
            </a:r>
            <a:endParaRPr lang="es-CO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'2 - estudiantes'!$D$101</c:f>
              <c:strCache>
                <c:ptCount val="1"/>
                <c:pt idx="0">
                  <c:v>Nuevos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estudiantes'!$B$102:$C$115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estudiantes'!$D$102:$D$115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F4-BEE0-053C9623160B}"/>
            </c:ext>
          </c:extLst>
        </c:ser>
        <c:ser>
          <c:idx val="0"/>
          <c:order val="1"/>
          <c:tx>
            <c:strRef>
              <c:f>'2 - estudiantes'!$E$101</c:f>
              <c:strCache>
                <c:ptCount val="1"/>
                <c:pt idx="0">
                  <c:v>Antiguos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estudiantes'!$B$102:$C$115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estudiantes'!$E$102:$E$115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F4-BEE0-053C96231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926176"/>
        <c:axId val="601928920"/>
        <c:axId val="0"/>
      </c:bar3DChart>
      <c:catAx>
        <c:axId val="60192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28920"/>
        <c:crosses val="autoZero"/>
        <c:auto val="1"/>
        <c:lblAlgn val="ctr"/>
        <c:lblOffset val="100"/>
        <c:noMultiLvlLbl val="0"/>
      </c:catAx>
      <c:valAx>
        <c:axId val="601928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601926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graduados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'2 - estudiantes'!$D$118</c:f>
              <c:strCache>
                <c:ptCount val="1"/>
                <c:pt idx="0">
                  <c:v>Graduados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estudiantes'!$B$119:$C$132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estudiantes'!$D$119:$D$132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DB-4315-B7C4-F67CAEA6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25000"/>
        <c:axId val="601929312"/>
        <c:axId val="0"/>
      </c:bar3DChart>
      <c:catAx>
        <c:axId val="60192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29312"/>
        <c:crosses val="autoZero"/>
        <c:auto val="1"/>
        <c:lblAlgn val="ctr"/>
        <c:lblOffset val="100"/>
        <c:noMultiLvlLbl val="0"/>
      </c:catAx>
      <c:valAx>
        <c:axId val="601929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6019250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788" l="0.70000000000000062" r="0.70000000000000062" t="0.75000000000000788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Índices</a:t>
            </a:r>
            <a:r>
              <a:rPr lang="es-CO" baseline="0"/>
              <a:t> de selectividad y absorción</a:t>
            </a:r>
            <a:endParaRPr lang="es-CO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'2 - estudiantes'!$D$84</c:f>
              <c:strCache>
                <c:ptCount val="1"/>
                <c:pt idx="0">
                  <c:v>Selectividad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estudiantes'!$B$85:$C$98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estudiantes'!$D$85:$D$98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DE-4FED-B1BE-8265D78ED2C7}"/>
            </c:ext>
          </c:extLst>
        </c:ser>
        <c:ser>
          <c:idx val="1"/>
          <c:order val="1"/>
          <c:tx>
            <c:strRef>
              <c:f>'2 - estudiantes'!$E$84</c:f>
              <c:strCache>
                <c:ptCount val="1"/>
                <c:pt idx="0">
                  <c:v>Absorción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'2 - estudiantes'!$B$85:$C$98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'2 - estudiantes'!$E$85:$E$98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DE-4FED-B1BE-8265D78E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29704"/>
        <c:axId val="601930096"/>
        <c:axId val="0"/>
      </c:bar3DChart>
      <c:catAx>
        <c:axId val="60192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0096"/>
        <c:crosses val="autoZero"/>
        <c:auto val="1"/>
        <c:lblAlgn val="ctr"/>
        <c:lblOffset val="100"/>
        <c:noMultiLvlLbl val="0"/>
      </c:catAx>
      <c:valAx>
        <c:axId val="601930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601929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777" l="0.70000000000000062" r="0.70000000000000062" t="0.75000000000000777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profesores</a:t>
            </a:r>
            <a:endParaRPr lang="es-CO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contratacion'!$C$66:$D$79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contratacion'!$E$66:$E$79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9A-4C29-9370-107850924A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921472"/>
        <c:axId val="601930488"/>
        <c:axId val="0"/>
      </c:bar3DChart>
      <c:catAx>
        <c:axId val="60192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0488"/>
        <c:crosses val="autoZero"/>
        <c:auto val="1"/>
        <c:lblAlgn val="ctr"/>
        <c:lblOffset val="100"/>
        <c:noMultiLvlLbl val="0"/>
      </c:catAx>
      <c:valAx>
        <c:axId val="601930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214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55" l="0.70000000000000062" r="0.70000000000000062" t="0.750000000000008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</a:t>
            </a:r>
            <a:r>
              <a:rPr lang="es-CO" baseline="0"/>
              <a:t> profesores por tipo de contrato</a:t>
            </a:r>
            <a:endParaRPr lang="es-CO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'3 - profesores contratacion'!$E$82</c:f>
              <c:strCache>
                <c:ptCount val="1"/>
                <c:pt idx="0">
                  <c:v>Término indefinido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contratacion'!$C$83:$D$96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contratacion'!$E$83:$E$96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1-4757-B54D-9BF7175F53BB}"/>
            </c:ext>
          </c:extLst>
        </c:ser>
        <c:ser>
          <c:idx val="1"/>
          <c:order val="1"/>
          <c:tx>
            <c:strRef>
              <c:f>'3 - profesores contratacion'!$F$82</c:f>
              <c:strCache>
                <c:ptCount val="1"/>
                <c:pt idx="0">
                  <c:v>Término Fijo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contratacion'!$C$83:$D$96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contratacion'!$F$83:$F$96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41-4757-B54D-9BF7175F5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930880"/>
        <c:axId val="601932840"/>
        <c:axId val="0"/>
      </c:bar3DChart>
      <c:catAx>
        <c:axId val="6019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2840"/>
        <c:crosses val="autoZero"/>
        <c:auto val="1"/>
        <c:lblAlgn val="ctr"/>
        <c:lblOffset val="100"/>
        <c:noMultiLvlLbl val="0"/>
      </c:catAx>
      <c:valAx>
        <c:axId val="601932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3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</a:t>
            </a:r>
            <a:r>
              <a:rPr lang="es-CO" baseline="0"/>
              <a:t>rofesores con contrato a término fijo</a:t>
            </a:r>
            <a:endParaRPr lang="es-CO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'3 - profesores contratacion'!$E$99</c:f>
              <c:strCache>
                <c:ptCount val="1"/>
                <c:pt idx="0">
                  <c:v>Término fijo (1 año)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contratacion'!$C$100:$D$113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contratacion'!$E$100:$E$113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A9-4A28-A3BD-E5BC7020F702}"/>
            </c:ext>
          </c:extLst>
        </c:ser>
        <c:ser>
          <c:idx val="1"/>
          <c:order val="1"/>
          <c:tx>
            <c:strRef>
              <c:f>'3 - profesores contratacion'!$F$99</c:f>
              <c:strCache>
                <c:ptCount val="1"/>
                <c:pt idx="0">
                  <c:v>Término fijo (11 meses)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contratacion'!$C$100:$D$113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contratacion'!$F$100:$F$113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A9-4A28-A3BD-E5BC7020F702}"/>
            </c:ext>
          </c:extLst>
        </c:ser>
        <c:ser>
          <c:idx val="2"/>
          <c:order val="2"/>
          <c:tx>
            <c:strRef>
              <c:f>'3 - profesores contratacion'!$G$99</c:f>
              <c:strCache>
                <c:ptCount val="1"/>
                <c:pt idx="0">
                  <c:v>Término fijo (Periodo académico)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contratacion'!$C$100:$D$113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contratacion'!$G$100:$G$113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A9-4A28-A3BD-E5BC7020F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1924216"/>
        <c:axId val="601923040"/>
        <c:axId val="0"/>
      </c:bar3DChart>
      <c:catAx>
        <c:axId val="60192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23040"/>
        <c:crosses val="autoZero"/>
        <c:auto val="1"/>
        <c:lblAlgn val="ctr"/>
        <c:lblOffset val="100"/>
        <c:noMultiLvlLbl val="0"/>
      </c:catAx>
      <c:valAx>
        <c:axId val="601923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24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'3 - profesores contratacion'!$E$116</c:f>
              <c:strCache>
                <c:ptCount val="1"/>
                <c:pt idx="0">
                  <c:v>Tiempo completo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contratacion'!$C$117:$D$130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contratacion'!$E$117:$E$130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9-43F3-B5AC-1416CF0FB861}"/>
            </c:ext>
          </c:extLst>
        </c:ser>
        <c:ser>
          <c:idx val="1"/>
          <c:order val="1"/>
          <c:tx>
            <c:strRef>
              <c:f>'3 - profesores contratacion'!$F$116</c:f>
              <c:strCache>
                <c:ptCount val="1"/>
                <c:pt idx="0">
                  <c:v>Medio Tiempo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contratacion'!$C$117:$D$130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contratacion'!$F$117:$F$130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9-43F3-B5AC-1416CF0FB861}"/>
            </c:ext>
          </c:extLst>
        </c:ser>
        <c:ser>
          <c:idx val="2"/>
          <c:order val="2"/>
          <c:tx>
            <c:strRef>
              <c:f>'3 - profesores contratacion'!$G$116</c:f>
              <c:strCache>
                <c:ptCount val="1"/>
                <c:pt idx="0">
                  <c:v>Tiempo Parcial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'3 - profesores contratacion'!$C$117:$D$130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'3 - profesores contratacion'!$G$117:$G$130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9-43F3-B5AC-1416CF0F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23824"/>
        <c:axId val="601934800"/>
        <c:axId val="0"/>
      </c:bar3DChart>
      <c:catAx>
        <c:axId val="60192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4800"/>
        <c:crosses val="autoZero"/>
        <c:auto val="1"/>
        <c:lblAlgn val="ctr"/>
        <c:lblOffset val="100"/>
        <c:noMultiLvlLbl val="0"/>
      </c:catAx>
      <c:valAx>
        <c:axId val="601934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2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Profesores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'4 - profesores dedicacion'!$B$113:$C$126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</c:v>
                  </c:pt>
                  <c:pt idx="3">
                    <c:v>II</c:v>
                  </c:pt>
                  <c:pt idx="4">
                    <c:v>I</c:v>
                  </c:pt>
                  <c:pt idx="5">
                    <c:v>II</c:v>
                  </c:pt>
                  <c:pt idx="6">
                    <c:v>I</c:v>
                  </c:pt>
                  <c:pt idx="7">
                    <c:v>II</c:v>
                  </c:pt>
                  <c:pt idx="8">
                    <c:v>I</c:v>
                  </c:pt>
                  <c:pt idx="9">
                    <c:v>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</c:v>
                  </c:pt>
                  <c:pt idx="13">
                    <c:v>II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4">
                    <c:v>2012</c:v>
                  </c:pt>
                  <c:pt idx="6">
                    <c:v>2013</c:v>
                  </c:pt>
                  <c:pt idx="8">
                    <c:v>2014</c:v>
                  </c:pt>
                  <c:pt idx="1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'4 - profesores dedicacion'!$D$113:$D$126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83-482D-987F-A436D29C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21864"/>
        <c:axId val="601935584"/>
        <c:axId val="0"/>
      </c:bar3DChart>
      <c:catAx>
        <c:axId val="6019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935584"/>
        <c:crosses val="autoZero"/>
        <c:auto val="1"/>
        <c:lblAlgn val="ctr"/>
        <c:lblOffset val="100"/>
        <c:noMultiLvlLbl val="0"/>
      </c:catAx>
      <c:valAx>
        <c:axId val="601935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019218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9 - publicaciones'!A1"/><Relationship Id="rId13" Type="http://schemas.openxmlformats.org/officeDocument/2006/relationships/hyperlink" Target="../../Aplicativo%20Autoevaluaci&#243;n%20Peri&#243;dica%20pregrado%20v1.xlsx" TargetMode="External"/><Relationship Id="rId3" Type="http://schemas.openxmlformats.org/officeDocument/2006/relationships/hyperlink" Target="#'3 - profesores contratacion'!A1"/><Relationship Id="rId7" Type="http://schemas.openxmlformats.org/officeDocument/2006/relationships/hyperlink" Target="#'8 - grupos investigacion'!A1"/><Relationship Id="rId12" Type="http://schemas.openxmlformats.org/officeDocument/2006/relationships/hyperlink" Target="#'12 - inmuebles'!A1"/><Relationship Id="rId2" Type="http://schemas.openxmlformats.org/officeDocument/2006/relationships/hyperlink" Target="#'2 - estudiantes'!A1"/><Relationship Id="rId1" Type="http://schemas.openxmlformats.org/officeDocument/2006/relationships/hyperlink" Target="#'1 - programa'!A1"/><Relationship Id="rId6" Type="http://schemas.openxmlformats.org/officeDocument/2006/relationships/hyperlink" Target="#'7 - proyectos investigacion'!A1"/><Relationship Id="rId11" Type="http://schemas.openxmlformats.org/officeDocument/2006/relationships/hyperlink" Target="#'6 - profesores visitantes'!A1"/><Relationship Id="rId5" Type="http://schemas.openxmlformats.org/officeDocument/2006/relationships/hyperlink" Target="#'5 - profesores detallado'!A1"/><Relationship Id="rId10" Type="http://schemas.openxmlformats.org/officeDocument/2006/relationships/hyperlink" Target="#'11 - convenios'!A1"/><Relationship Id="rId4" Type="http://schemas.openxmlformats.org/officeDocument/2006/relationships/hyperlink" Target="#'4 - profesores dedicacion'!A1"/><Relationship Id="rId9" Type="http://schemas.openxmlformats.org/officeDocument/2006/relationships/hyperlink" Target="#'10 - extension'!A1"/><Relationship Id="rId14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5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6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7 - proyectos investigacion'!A1"/><Relationship Id="rId13" Type="http://schemas.openxmlformats.org/officeDocument/2006/relationships/hyperlink" Target="#'6 - profesores visitantes'!A1"/><Relationship Id="rId3" Type="http://schemas.openxmlformats.org/officeDocument/2006/relationships/hyperlink" Target="#'1 - programa'!A1"/><Relationship Id="rId7" Type="http://schemas.openxmlformats.org/officeDocument/2006/relationships/hyperlink" Target="#'5 - profesores detallado'!A1"/><Relationship Id="rId12" Type="http://schemas.openxmlformats.org/officeDocument/2006/relationships/hyperlink" Target="#'11 - convenios'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hyperlink" Target="#'4 - profesores dedicacion'!A1"/><Relationship Id="rId11" Type="http://schemas.openxmlformats.org/officeDocument/2006/relationships/hyperlink" Target="#'10 - extension'!A1"/><Relationship Id="rId5" Type="http://schemas.openxmlformats.org/officeDocument/2006/relationships/hyperlink" Target="#'3 - profesores contratacion'!A1"/><Relationship Id="rId15" Type="http://schemas.openxmlformats.org/officeDocument/2006/relationships/image" Target="../media/image2.png"/><Relationship Id="rId10" Type="http://schemas.openxmlformats.org/officeDocument/2006/relationships/hyperlink" Target="#'9 - publicaciones'!A1"/><Relationship Id="rId4" Type="http://schemas.openxmlformats.org/officeDocument/2006/relationships/hyperlink" Target="#'2 - estudiantes'!A1"/><Relationship Id="rId9" Type="http://schemas.openxmlformats.org/officeDocument/2006/relationships/hyperlink" Target="#'8 - grupos investigacion'!A1"/><Relationship Id="rId14" Type="http://schemas.openxmlformats.org/officeDocument/2006/relationships/hyperlink" Target="#'12 - inmuebl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4 - profesores dedicacion'!A1"/><Relationship Id="rId13" Type="http://schemas.openxmlformats.org/officeDocument/2006/relationships/hyperlink" Target="#'10 - extension'!A1"/><Relationship Id="rId3" Type="http://schemas.openxmlformats.org/officeDocument/2006/relationships/chart" Target="../charts/chart7.xml"/><Relationship Id="rId7" Type="http://schemas.openxmlformats.org/officeDocument/2006/relationships/hyperlink" Target="#'3 - profesores contratacion'!A1"/><Relationship Id="rId12" Type="http://schemas.openxmlformats.org/officeDocument/2006/relationships/hyperlink" Target="#'9 - publicaciones'!A1"/><Relationship Id="rId2" Type="http://schemas.openxmlformats.org/officeDocument/2006/relationships/chart" Target="../charts/chart6.xml"/><Relationship Id="rId16" Type="http://schemas.openxmlformats.org/officeDocument/2006/relationships/hyperlink" Target="#'12 - inmuebles'!A1"/><Relationship Id="rId1" Type="http://schemas.openxmlformats.org/officeDocument/2006/relationships/chart" Target="../charts/chart5.xml"/><Relationship Id="rId6" Type="http://schemas.openxmlformats.org/officeDocument/2006/relationships/hyperlink" Target="#'2 - estudiantes'!A1"/><Relationship Id="rId11" Type="http://schemas.openxmlformats.org/officeDocument/2006/relationships/hyperlink" Target="#'8 - grupos investigacion'!A1"/><Relationship Id="rId5" Type="http://schemas.openxmlformats.org/officeDocument/2006/relationships/hyperlink" Target="#'1 - programa'!A1"/><Relationship Id="rId15" Type="http://schemas.openxmlformats.org/officeDocument/2006/relationships/hyperlink" Target="#'6 - profesores visitantes'!A1"/><Relationship Id="rId10" Type="http://schemas.openxmlformats.org/officeDocument/2006/relationships/hyperlink" Target="#'7 - proyectos investigacion'!A1"/><Relationship Id="rId4" Type="http://schemas.openxmlformats.org/officeDocument/2006/relationships/chart" Target="../charts/chart8.xml"/><Relationship Id="rId9" Type="http://schemas.openxmlformats.org/officeDocument/2006/relationships/hyperlink" Target="#'5 - profesores detallado'!A1"/><Relationship Id="rId14" Type="http://schemas.openxmlformats.org/officeDocument/2006/relationships/hyperlink" Target="#'11 - convenios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7 - proyectos investigacion'!A1"/><Relationship Id="rId13" Type="http://schemas.openxmlformats.org/officeDocument/2006/relationships/hyperlink" Target="#'6 - profesores visitantes'!A1"/><Relationship Id="rId3" Type="http://schemas.openxmlformats.org/officeDocument/2006/relationships/hyperlink" Target="#'1 - programa'!A1"/><Relationship Id="rId7" Type="http://schemas.openxmlformats.org/officeDocument/2006/relationships/hyperlink" Target="#'5 - profesores detallado'!A1"/><Relationship Id="rId12" Type="http://schemas.openxmlformats.org/officeDocument/2006/relationships/hyperlink" Target="#'11 - convenios'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hyperlink" Target="#'4 - profesores dedicacion'!A1"/><Relationship Id="rId11" Type="http://schemas.openxmlformats.org/officeDocument/2006/relationships/hyperlink" Target="#'10 - extension'!A1"/><Relationship Id="rId5" Type="http://schemas.openxmlformats.org/officeDocument/2006/relationships/hyperlink" Target="#'3 - profesores contratacion'!A1"/><Relationship Id="rId10" Type="http://schemas.openxmlformats.org/officeDocument/2006/relationships/hyperlink" Target="#'9 - publicaciones'!A1"/><Relationship Id="rId4" Type="http://schemas.openxmlformats.org/officeDocument/2006/relationships/hyperlink" Target="#'2 - estudiantes'!A1"/><Relationship Id="rId9" Type="http://schemas.openxmlformats.org/officeDocument/2006/relationships/hyperlink" Target="#'8 - grupos investigacion'!A1"/><Relationship Id="rId14" Type="http://schemas.openxmlformats.org/officeDocument/2006/relationships/hyperlink" Target="#'12 - inmueble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9 - publicaciones'!A1"/><Relationship Id="rId3" Type="http://schemas.openxmlformats.org/officeDocument/2006/relationships/hyperlink" Target="#'3 - profesores contratacion'!A1"/><Relationship Id="rId7" Type="http://schemas.openxmlformats.org/officeDocument/2006/relationships/hyperlink" Target="#'8 - grupos investigacion'!A1"/><Relationship Id="rId12" Type="http://schemas.openxmlformats.org/officeDocument/2006/relationships/hyperlink" Target="#'12 - inmuebles'!A1"/><Relationship Id="rId2" Type="http://schemas.openxmlformats.org/officeDocument/2006/relationships/hyperlink" Target="#'2 - estudiantes'!A1"/><Relationship Id="rId1" Type="http://schemas.openxmlformats.org/officeDocument/2006/relationships/hyperlink" Target="#'1 - programa'!A1"/><Relationship Id="rId6" Type="http://schemas.openxmlformats.org/officeDocument/2006/relationships/hyperlink" Target="#'7 - proyectos investigacion'!A1"/><Relationship Id="rId11" Type="http://schemas.openxmlformats.org/officeDocument/2006/relationships/hyperlink" Target="#'6 - profesores visitantes'!A1"/><Relationship Id="rId5" Type="http://schemas.openxmlformats.org/officeDocument/2006/relationships/hyperlink" Target="#'5 - profesores detallado'!A1"/><Relationship Id="rId10" Type="http://schemas.openxmlformats.org/officeDocument/2006/relationships/hyperlink" Target="#'11 - convenios'!A1"/><Relationship Id="rId4" Type="http://schemas.openxmlformats.org/officeDocument/2006/relationships/hyperlink" Target="#'4 - profesores dedicacion'!A1"/><Relationship Id="rId9" Type="http://schemas.openxmlformats.org/officeDocument/2006/relationships/hyperlink" Target="#'10 - extension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1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2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3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8 - grupos investigacion'!A1"/><Relationship Id="rId13" Type="http://schemas.openxmlformats.org/officeDocument/2006/relationships/hyperlink" Target="#'12 - inmuebles'!A1"/><Relationship Id="rId3" Type="http://schemas.openxmlformats.org/officeDocument/2006/relationships/hyperlink" Target="#'2 - estudiantes'!A1"/><Relationship Id="rId7" Type="http://schemas.openxmlformats.org/officeDocument/2006/relationships/hyperlink" Target="#'7 - proyectos investigacion'!A1"/><Relationship Id="rId12" Type="http://schemas.openxmlformats.org/officeDocument/2006/relationships/hyperlink" Target="#'6 - profesores visitantes'!A1"/><Relationship Id="rId2" Type="http://schemas.openxmlformats.org/officeDocument/2006/relationships/hyperlink" Target="#'1 - programa'!A1"/><Relationship Id="rId1" Type="http://schemas.openxmlformats.org/officeDocument/2006/relationships/chart" Target="../charts/chart14.xml"/><Relationship Id="rId6" Type="http://schemas.openxmlformats.org/officeDocument/2006/relationships/hyperlink" Target="#'5 - profesores detallado'!A1"/><Relationship Id="rId11" Type="http://schemas.openxmlformats.org/officeDocument/2006/relationships/hyperlink" Target="#'11 - convenios'!A1"/><Relationship Id="rId5" Type="http://schemas.openxmlformats.org/officeDocument/2006/relationships/hyperlink" Target="#'4 - profesores dedicacion'!A1"/><Relationship Id="rId10" Type="http://schemas.openxmlformats.org/officeDocument/2006/relationships/hyperlink" Target="#'10 - extension'!A1"/><Relationship Id="rId4" Type="http://schemas.openxmlformats.org/officeDocument/2006/relationships/hyperlink" Target="#'3 - profesores contratacion'!A1"/><Relationship Id="rId9" Type="http://schemas.openxmlformats.org/officeDocument/2006/relationships/hyperlink" Target="#'9 - publicacion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363935</xdr:colOff>
      <xdr:row>2</xdr:row>
      <xdr:rowOff>10583</xdr:rowOff>
    </xdr:from>
    <xdr:to>
      <xdr:col>6</xdr:col>
      <xdr:colOff>1862666</xdr:colOff>
      <xdr:row>5</xdr:row>
      <xdr:rowOff>31749</xdr:rowOff>
    </xdr:to>
    <xdr:sp macro="" textlink="">
      <xdr:nvSpPr>
        <xdr:cNvPr id="29" name="28 CuadroTexto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586435" y="497416"/>
          <a:ext cx="8642481" cy="751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1. PROGRAMA: IDENTIFICACIÓN Y TRAYECTORIA</a:t>
          </a:r>
        </a:p>
      </xdr:txBody>
    </xdr:sp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18" name="17 Rectángulo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8</xdr:row>
      <xdr:rowOff>271079</xdr:rowOff>
    </xdr:to>
    <xdr:sp macro="" textlink="">
      <xdr:nvSpPr>
        <xdr:cNvPr id="19" name="18 Rectángulo redondead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14523</xdr:rowOff>
    </xdr:from>
    <xdr:to>
      <xdr:col>0</xdr:col>
      <xdr:colOff>1926156</xdr:colOff>
      <xdr:row>10</xdr:row>
      <xdr:rowOff>95106</xdr:rowOff>
    </xdr:to>
    <xdr:sp macro="" textlink="">
      <xdr:nvSpPr>
        <xdr:cNvPr id="20" name="19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10</xdr:row>
      <xdr:rowOff>177217</xdr:rowOff>
    </xdr:from>
    <xdr:to>
      <xdr:col>0</xdr:col>
      <xdr:colOff>1926156</xdr:colOff>
      <xdr:row>11</xdr:row>
      <xdr:rowOff>183717</xdr:rowOff>
    </xdr:to>
    <xdr:sp macro="" textlink="">
      <xdr:nvSpPr>
        <xdr:cNvPr id="21" name="20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265828</xdr:rowOff>
    </xdr:from>
    <xdr:to>
      <xdr:col>0</xdr:col>
      <xdr:colOff>1926156</xdr:colOff>
      <xdr:row>12</xdr:row>
      <xdr:rowOff>272328</xdr:rowOff>
    </xdr:to>
    <xdr:sp macro="" textlink="">
      <xdr:nvSpPr>
        <xdr:cNvPr id="22" name="21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13</xdr:row>
      <xdr:rowOff>36939</xdr:rowOff>
    </xdr:from>
    <xdr:to>
      <xdr:col>0</xdr:col>
      <xdr:colOff>1926156</xdr:colOff>
      <xdr:row>14</xdr:row>
      <xdr:rowOff>43439</xdr:rowOff>
    </xdr:to>
    <xdr:sp macro="" textlink="">
      <xdr:nvSpPr>
        <xdr:cNvPr id="23" name="22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15</xdr:row>
      <xdr:rowOff>214161</xdr:rowOff>
    </xdr:from>
    <xdr:to>
      <xdr:col>0</xdr:col>
      <xdr:colOff>1926156</xdr:colOff>
      <xdr:row>16</xdr:row>
      <xdr:rowOff>220661</xdr:rowOff>
    </xdr:to>
    <xdr:sp macro="" textlink="">
      <xdr:nvSpPr>
        <xdr:cNvPr id="24" name="23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16</xdr:row>
      <xdr:rowOff>302772</xdr:rowOff>
    </xdr:from>
    <xdr:to>
      <xdr:col>0</xdr:col>
      <xdr:colOff>1926156</xdr:colOff>
      <xdr:row>17</xdr:row>
      <xdr:rowOff>309272</xdr:rowOff>
    </xdr:to>
    <xdr:sp macro="" textlink="">
      <xdr:nvSpPr>
        <xdr:cNvPr id="25" name="24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18</xdr:row>
      <xdr:rowOff>64358</xdr:rowOff>
    </xdr:from>
    <xdr:to>
      <xdr:col>0</xdr:col>
      <xdr:colOff>1926156</xdr:colOff>
      <xdr:row>19</xdr:row>
      <xdr:rowOff>302633</xdr:rowOff>
    </xdr:to>
    <xdr:sp macro="" textlink="">
      <xdr:nvSpPr>
        <xdr:cNvPr id="26" name="25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20</xdr:row>
      <xdr:rowOff>67244</xdr:rowOff>
    </xdr:from>
    <xdr:to>
      <xdr:col>0</xdr:col>
      <xdr:colOff>1926156</xdr:colOff>
      <xdr:row>21</xdr:row>
      <xdr:rowOff>64219</xdr:rowOff>
    </xdr:to>
    <xdr:sp macro="" textlink="">
      <xdr:nvSpPr>
        <xdr:cNvPr id="27" name="26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21</xdr:row>
      <xdr:rowOff>155855</xdr:rowOff>
    </xdr:from>
    <xdr:to>
      <xdr:col>0</xdr:col>
      <xdr:colOff>1926156</xdr:colOff>
      <xdr:row>22</xdr:row>
      <xdr:rowOff>162355</xdr:rowOff>
    </xdr:to>
    <xdr:sp macro="" textlink="">
      <xdr:nvSpPr>
        <xdr:cNvPr id="28" name="27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125550</xdr:rowOff>
    </xdr:from>
    <xdr:to>
      <xdr:col>0</xdr:col>
      <xdr:colOff>1926156</xdr:colOff>
      <xdr:row>15</xdr:row>
      <xdr:rowOff>132050</xdr:rowOff>
    </xdr:to>
    <xdr:sp macro="" textlink="">
      <xdr:nvSpPr>
        <xdr:cNvPr id="44" name="43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22</xdr:row>
      <xdr:rowOff>244467</xdr:rowOff>
    </xdr:from>
    <xdr:to>
      <xdr:col>0</xdr:col>
      <xdr:colOff>1936740</xdr:colOff>
      <xdr:row>24</xdr:row>
      <xdr:rowOff>155717</xdr:rowOff>
    </xdr:to>
    <xdr:sp macro="" textlink="">
      <xdr:nvSpPr>
        <xdr:cNvPr id="45" name="44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380989" y="6361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  <xdr:twoCellAnchor editAs="oneCell">
    <xdr:from>
      <xdr:col>7</xdr:col>
      <xdr:colOff>0</xdr:colOff>
      <xdr:row>1</xdr:row>
      <xdr:rowOff>169335</xdr:rowOff>
    </xdr:from>
    <xdr:to>
      <xdr:col>7</xdr:col>
      <xdr:colOff>751229</xdr:colOff>
      <xdr:row>5</xdr:row>
      <xdr:rowOff>95251</xdr:rowOff>
    </xdr:to>
    <xdr:grpSp>
      <xdr:nvGrpSpPr>
        <xdr:cNvPr id="30" name="29 Grup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11874500" y="412752"/>
          <a:ext cx="751229" cy="899582"/>
          <a:chOff x="9789582" y="465666"/>
          <a:chExt cx="751229" cy="899582"/>
        </a:xfrm>
      </xdr:grpSpPr>
      <xdr:sp macro="" textlink="">
        <xdr:nvSpPr>
          <xdr:cNvPr id="31" name="30 Rectángulo">
            <a:extLst>
              <a:ext uri="{FF2B5EF4-FFF2-40B4-BE49-F238E27FC236}">
                <a16:creationId xmlns="" xmlns:a16="http://schemas.microsoft.com/office/drawing/2014/main" id="{00000000-0008-0000-0000-00001F000000}"/>
              </a:ext>
            </a:extLst>
          </xdr:cNvPr>
          <xdr:cNvSpPr/>
        </xdr:nvSpPr>
        <xdr:spPr>
          <a:xfrm flipH="1">
            <a:off x="9789582" y="1121832"/>
            <a:ext cx="719665" cy="243416"/>
          </a:xfrm>
          <a:prstGeom prst="rect">
            <a:avLst/>
          </a:prstGeom>
          <a:noFill/>
          <a:ln>
            <a:noFill/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CO" sz="105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MENU</a:t>
            </a:r>
          </a:p>
        </xdr:txBody>
      </xdr:sp>
      <xdr:pic>
        <xdr:nvPicPr>
          <xdr:cNvPr id="32" name="31 Imagen" descr="Copia de para video-01.jpg">
            <a:extLst>
              <a:ext uri="{FF2B5EF4-FFF2-40B4-BE49-F238E27FC236}">
                <a16:creationId xmlns=""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/>
          <a:srcRect b="21084"/>
          <a:stretch>
            <a:fillRect/>
          </a:stretch>
        </xdr:blipFill>
        <xdr:spPr>
          <a:xfrm>
            <a:off x="9821335" y="465666"/>
            <a:ext cx="719476" cy="698500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783166</xdr:colOff>
      <xdr:row>17</xdr:row>
      <xdr:rowOff>126999</xdr:rowOff>
    </xdr:from>
    <xdr:ext cx="9465476" cy="937629"/>
    <xdr:sp macro="" textlink="">
      <xdr:nvSpPr>
        <xdr:cNvPr id="33" name="32 Rectángulo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 rot="19824448">
          <a:off x="3005666" y="4878916"/>
          <a:ext cx="946547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noFill/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DOCUMENTO NO CONTROLADO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586185</xdr:colOff>
      <xdr:row>2</xdr:row>
      <xdr:rowOff>0</xdr:rowOff>
    </xdr:from>
    <xdr:to>
      <xdr:col>6</xdr:col>
      <xdr:colOff>1195916</xdr:colOff>
      <xdr:row>5</xdr:row>
      <xdr:rowOff>21166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900-00002B000000}"/>
            </a:ext>
          </a:extLst>
        </xdr:cNvPr>
        <xdr:cNvSpPr txBox="1"/>
      </xdr:nvSpPr>
      <xdr:spPr>
        <a:xfrm>
          <a:off x="2586435" y="381000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10. PROYECTOS DE EXTENSIÓN</a:t>
          </a:r>
        </a:p>
      </xdr:txBody>
    </xdr:sp>
    <xdr:clientData/>
  </xdr:twoCellAnchor>
  <xdr:twoCellAnchor>
    <xdr:from>
      <xdr:col>2</xdr:col>
      <xdr:colOff>677331</xdr:colOff>
      <xdr:row>8</xdr:row>
      <xdr:rowOff>31749</xdr:rowOff>
    </xdr:from>
    <xdr:to>
      <xdr:col>6</xdr:col>
      <xdr:colOff>645582</xdr:colOff>
      <xdr:row>22</xdr:row>
      <xdr:rowOff>223915</xdr:rowOff>
    </xdr:to>
    <xdr:graphicFrame macro="">
      <xdr:nvGraphicFramePr>
        <xdr:cNvPr id="29" name="28 Gráfico">
          <a:extLst>
            <a:ext uri="{FF2B5EF4-FFF2-40B4-BE49-F238E27FC236}">
              <a16:creationId xmlns="" xmlns:a16="http://schemas.microsoft.com/office/drawing/2014/main" id="{00000000-0008-0000-09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1" name="30 Rectángulo">
          <a:extLst>
            <a:ext uri="{FF2B5EF4-FFF2-40B4-BE49-F238E27FC236}">
              <a16:creationId xmlns="" xmlns:a16="http://schemas.microsoft.com/office/drawing/2014/main" id="{00000000-0008-0000-0900-00001F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900-000020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900-000021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900-000022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900-000023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900-000024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900-000025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900-000026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900-000027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900-000028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194105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900-000029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900-00002A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26</xdr:row>
      <xdr:rowOff>32801</xdr:rowOff>
    </xdr:from>
    <xdr:to>
      <xdr:col>0</xdr:col>
      <xdr:colOff>1936740</xdr:colOff>
      <xdr:row>27</xdr:row>
      <xdr:rowOff>122909</xdr:rowOff>
    </xdr:to>
    <xdr:sp macro="" textlink="">
      <xdr:nvSpPr>
        <xdr:cNvPr id="46" name="45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900-00002E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226352</xdr:colOff>
      <xdr:row>2</xdr:row>
      <xdr:rowOff>0</xdr:rowOff>
    </xdr:from>
    <xdr:to>
      <xdr:col>5</xdr:col>
      <xdr:colOff>1957916</xdr:colOff>
      <xdr:row>5</xdr:row>
      <xdr:rowOff>21166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A00-00002B000000}"/>
            </a:ext>
          </a:extLst>
        </xdr:cNvPr>
        <xdr:cNvSpPr txBox="1"/>
      </xdr:nvSpPr>
      <xdr:spPr>
        <a:xfrm>
          <a:off x="2586435" y="381000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11. CONVENIOS Y ALIANZAS ESTRATÉGICAS</a:t>
          </a:r>
        </a:p>
      </xdr:txBody>
    </xdr:sp>
    <xdr:clientData/>
  </xdr:twoCellAnchor>
  <xdr:twoCellAnchor>
    <xdr:from>
      <xdr:col>2</xdr:col>
      <xdr:colOff>2021417</xdr:colOff>
      <xdr:row>8</xdr:row>
      <xdr:rowOff>31751</xdr:rowOff>
    </xdr:from>
    <xdr:to>
      <xdr:col>5</xdr:col>
      <xdr:colOff>1206499</xdr:colOff>
      <xdr:row>22</xdr:row>
      <xdr:rowOff>223917</xdr:rowOff>
    </xdr:to>
    <xdr:graphicFrame macro="">
      <xdr:nvGraphicFramePr>
        <xdr:cNvPr id="46" name="45 Gráfico">
          <a:extLst>
            <a:ext uri="{FF2B5EF4-FFF2-40B4-BE49-F238E27FC236}">
              <a16:creationId xmlns="" xmlns:a16="http://schemas.microsoft.com/office/drawing/2014/main" id="{00000000-0008-0000-0A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1" name="30 Rectángulo">
          <a:extLst>
            <a:ext uri="{FF2B5EF4-FFF2-40B4-BE49-F238E27FC236}">
              <a16:creationId xmlns="" xmlns:a16="http://schemas.microsoft.com/office/drawing/2014/main" id="{00000000-0008-0000-0A00-00001F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A00-000020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A00-000021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A00-000022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A00-000023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A00-000024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A00-000025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A00-000026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A00-000027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A00-000028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24</xdr:row>
      <xdr:rowOff>437522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A00-000029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A00-00002A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24</xdr:row>
      <xdr:rowOff>519634</xdr:rowOff>
    </xdr:from>
    <xdr:to>
      <xdr:col>0</xdr:col>
      <xdr:colOff>1936740</xdr:colOff>
      <xdr:row>25</xdr:row>
      <xdr:rowOff>207576</xdr:rowOff>
    </xdr:to>
    <xdr:sp macro="" textlink="">
      <xdr:nvSpPr>
        <xdr:cNvPr id="47" name="46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A00-00002F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586185</xdr:colOff>
      <xdr:row>2</xdr:row>
      <xdr:rowOff>0</xdr:rowOff>
    </xdr:from>
    <xdr:to>
      <xdr:col>8</xdr:col>
      <xdr:colOff>888999</xdr:colOff>
      <xdr:row>5</xdr:row>
      <xdr:rowOff>52916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B00-00002B000000}"/>
            </a:ext>
          </a:extLst>
        </xdr:cNvPr>
        <xdr:cNvSpPr txBox="1"/>
      </xdr:nvSpPr>
      <xdr:spPr>
        <a:xfrm>
          <a:off x="2586435" y="359833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12. PLANTA FISICA</a:t>
          </a:r>
        </a:p>
      </xdr:txBody>
    </xdr:sp>
    <xdr:clientData/>
  </xdr:twoCellAnchor>
  <xdr:twoCellAnchor>
    <xdr:from>
      <xdr:col>5</xdr:col>
      <xdr:colOff>264582</xdr:colOff>
      <xdr:row>8</xdr:row>
      <xdr:rowOff>42333</xdr:rowOff>
    </xdr:from>
    <xdr:to>
      <xdr:col>11</xdr:col>
      <xdr:colOff>836083</xdr:colOff>
      <xdr:row>22</xdr:row>
      <xdr:rowOff>234499</xdr:rowOff>
    </xdr:to>
    <xdr:graphicFrame macro="">
      <xdr:nvGraphicFramePr>
        <xdr:cNvPr id="33" name="32 Gráfico">
          <a:extLst>
            <a:ext uri="{FF2B5EF4-FFF2-40B4-BE49-F238E27FC236}">
              <a16:creationId xmlns="" xmlns:a16="http://schemas.microsoft.com/office/drawing/2014/main" id="{00000000-0008-0000-0B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31748</xdr:colOff>
      <xdr:row>8</xdr:row>
      <xdr:rowOff>31750</xdr:rowOff>
    </xdr:from>
    <xdr:to>
      <xdr:col>5</xdr:col>
      <xdr:colOff>127000</xdr:colOff>
      <xdr:row>22</xdr:row>
      <xdr:rowOff>223916</xdr:rowOff>
    </xdr:to>
    <xdr:graphicFrame macro="">
      <xdr:nvGraphicFramePr>
        <xdr:cNvPr id="35" name="34 Gráfico">
          <a:extLst>
            <a:ext uri="{FF2B5EF4-FFF2-40B4-BE49-F238E27FC236}">
              <a16:creationId xmlns="" xmlns:a16="http://schemas.microsoft.com/office/drawing/2014/main" id="{00000000-0008-0000-0B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8" name="37 Rectángulo">
          <a:extLst>
            <a:ext uri="{FF2B5EF4-FFF2-40B4-BE49-F238E27FC236}">
              <a16:creationId xmlns="" xmlns:a16="http://schemas.microsoft.com/office/drawing/2014/main" id="{00000000-0008-0000-0B00-000026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9" name="38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B00-000027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40" name="39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B00-000028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41" name="40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B00-000029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42" name="41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B00-00002A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46" name="45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B00-00002E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47" name="46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B00-00002F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48" name="47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B00-000030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49" name="48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B00-000031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50" name="49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B00-000032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194105</xdr:rowOff>
    </xdr:to>
    <xdr:sp macro="" textlink="">
      <xdr:nvSpPr>
        <xdr:cNvPr id="51" name="50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B00-000033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52" name="51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B00-000034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25</xdr:row>
      <xdr:rowOff>276217</xdr:rowOff>
    </xdr:from>
    <xdr:to>
      <xdr:col>0</xdr:col>
      <xdr:colOff>1936740</xdr:colOff>
      <xdr:row>26</xdr:row>
      <xdr:rowOff>196992</xdr:rowOff>
    </xdr:to>
    <xdr:sp macro="" textlink="">
      <xdr:nvSpPr>
        <xdr:cNvPr id="53" name="52 Rectángulo redondeado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B00-000035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12 - INMUEBLES</a:t>
          </a:r>
        </a:p>
      </xdr:txBody>
    </xdr:sp>
    <xdr:clientData/>
  </xdr:twoCellAnchor>
  <xdr:twoCellAnchor editAs="oneCell">
    <xdr:from>
      <xdr:col>0</xdr:col>
      <xdr:colOff>539750</xdr:colOff>
      <xdr:row>1</xdr:row>
      <xdr:rowOff>137583</xdr:rowOff>
    </xdr:from>
    <xdr:to>
      <xdr:col>0</xdr:col>
      <xdr:colOff>1468438</xdr:colOff>
      <xdr:row>5</xdr:row>
      <xdr:rowOff>166900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D814B25D-2182-4A38-B7F9-652F7425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381000"/>
          <a:ext cx="928688" cy="1002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596768</xdr:colOff>
      <xdr:row>2</xdr:row>
      <xdr:rowOff>63500</xdr:rowOff>
    </xdr:from>
    <xdr:to>
      <xdr:col>10</xdr:col>
      <xdr:colOff>328082</xdr:colOff>
      <xdr:row>4</xdr:row>
      <xdr:rowOff>169332</xdr:rowOff>
    </xdr:to>
    <xdr:sp macro="" textlink="">
      <xdr:nvSpPr>
        <xdr:cNvPr id="58" name="57 CuadroTexto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819268" y="550333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2. ESTUDIANTES</a:t>
          </a:r>
        </a:p>
      </xdr:txBody>
    </xdr:sp>
    <xdr:clientData/>
  </xdr:twoCellAnchor>
  <xdr:twoCellAnchor>
    <xdr:from>
      <xdr:col>1</xdr:col>
      <xdr:colOff>455082</xdr:colOff>
      <xdr:row>8</xdr:row>
      <xdr:rowOff>42335</xdr:rowOff>
    </xdr:from>
    <xdr:to>
      <xdr:col>7</xdr:col>
      <xdr:colOff>530306</xdr:colOff>
      <xdr:row>22</xdr:row>
      <xdr:rowOff>234501</xdr:rowOff>
    </xdr:to>
    <xdr:graphicFrame macro="">
      <xdr:nvGraphicFramePr>
        <xdr:cNvPr id="61" name="60 Gráfico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465666</xdr:colOff>
      <xdr:row>23</xdr:row>
      <xdr:rowOff>232833</xdr:rowOff>
    </xdr:from>
    <xdr:to>
      <xdr:col>7</xdr:col>
      <xdr:colOff>529167</xdr:colOff>
      <xdr:row>38</xdr:row>
      <xdr:rowOff>181583</xdr:rowOff>
    </xdr:to>
    <xdr:graphicFrame macro="">
      <xdr:nvGraphicFramePr>
        <xdr:cNvPr id="24" name="23 Gráfico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25" name="24 Rectángulo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7</xdr:col>
      <xdr:colOff>730249</xdr:colOff>
      <xdr:row>23</xdr:row>
      <xdr:rowOff>222251</xdr:rowOff>
    </xdr:from>
    <xdr:to>
      <xdr:col>14</xdr:col>
      <xdr:colOff>76750</xdr:colOff>
      <xdr:row>38</xdr:row>
      <xdr:rowOff>172057</xdr:rowOff>
    </xdr:to>
    <xdr:graphicFrame macro="">
      <xdr:nvGraphicFramePr>
        <xdr:cNvPr id="21" name="20 Gráfico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740832</xdr:colOff>
      <xdr:row>8</xdr:row>
      <xdr:rowOff>42334</xdr:rowOff>
    </xdr:from>
    <xdr:to>
      <xdr:col>14</xdr:col>
      <xdr:colOff>87333</xdr:colOff>
      <xdr:row>22</xdr:row>
      <xdr:rowOff>234500</xdr:rowOff>
    </xdr:to>
    <xdr:graphicFrame macro="">
      <xdr:nvGraphicFramePr>
        <xdr:cNvPr id="36" name="35 Gráfico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586185</xdr:colOff>
      <xdr:row>2</xdr:row>
      <xdr:rowOff>31748</xdr:rowOff>
    </xdr:from>
    <xdr:to>
      <xdr:col>14</xdr:col>
      <xdr:colOff>338666</xdr:colOff>
      <xdr:row>4</xdr:row>
      <xdr:rowOff>158747</xdr:rowOff>
    </xdr:to>
    <xdr:sp macro="" textlink="">
      <xdr:nvSpPr>
        <xdr:cNvPr id="58" name="57 CuadroTexto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2808685" y="539748"/>
          <a:ext cx="8642481" cy="634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3. PROFESORES: FORMA DE CONTRATACIÓN</a:t>
          </a:r>
        </a:p>
      </xdr:txBody>
    </xdr:sp>
    <xdr:clientData/>
  </xdr:twoCellAnchor>
  <xdr:twoCellAnchor>
    <xdr:from>
      <xdr:col>1</xdr:col>
      <xdr:colOff>21163</xdr:colOff>
      <xdr:row>8</xdr:row>
      <xdr:rowOff>74082</xdr:rowOff>
    </xdr:from>
    <xdr:to>
      <xdr:col>10</xdr:col>
      <xdr:colOff>163830</xdr:colOff>
      <xdr:row>23</xdr:row>
      <xdr:rowOff>22832</xdr:rowOff>
    </xdr:to>
    <xdr:graphicFrame macro="">
      <xdr:nvGraphicFramePr>
        <xdr:cNvPr id="17" name="16 Gráfico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8</xdr:row>
      <xdr:rowOff>63503</xdr:rowOff>
    </xdr:from>
    <xdr:to>
      <xdr:col>19</xdr:col>
      <xdr:colOff>153250</xdr:colOff>
      <xdr:row>23</xdr:row>
      <xdr:rowOff>12253</xdr:rowOff>
    </xdr:to>
    <xdr:graphicFrame macro="">
      <xdr:nvGraphicFramePr>
        <xdr:cNvPr id="21" name="20 Gráfico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2222497</xdr:colOff>
      <xdr:row>23</xdr:row>
      <xdr:rowOff>137585</xdr:rowOff>
    </xdr:from>
    <xdr:to>
      <xdr:col>10</xdr:col>
      <xdr:colOff>142664</xdr:colOff>
      <xdr:row>38</xdr:row>
      <xdr:rowOff>86335</xdr:rowOff>
    </xdr:to>
    <xdr:graphicFrame macro="">
      <xdr:nvGraphicFramePr>
        <xdr:cNvPr id="22" name="21 Gráfico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306916</xdr:colOff>
      <xdr:row>23</xdr:row>
      <xdr:rowOff>148168</xdr:rowOff>
    </xdr:from>
    <xdr:to>
      <xdr:col>19</xdr:col>
      <xdr:colOff>142666</xdr:colOff>
      <xdr:row>38</xdr:row>
      <xdr:rowOff>96918</xdr:rowOff>
    </xdr:to>
    <xdr:graphicFrame macro="">
      <xdr:nvGraphicFramePr>
        <xdr:cNvPr id="23" name="22 Gráfico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2</xdr:row>
      <xdr:rowOff>95246</xdr:rowOff>
    </xdr:from>
    <xdr:to>
      <xdr:col>0</xdr:col>
      <xdr:colOff>357640</xdr:colOff>
      <xdr:row>3</xdr:row>
      <xdr:rowOff>52913</xdr:rowOff>
    </xdr:to>
    <xdr:sp macro="" textlink="">
      <xdr:nvSpPr>
        <xdr:cNvPr id="25" name="24 Rectángulo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106887</xdr:rowOff>
    </xdr:from>
    <xdr:to>
      <xdr:col>0</xdr:col>
      <xdr:colOff>1926156</xdr:colOff>
      <xdr:row>8</xdr:row>
      <xdr:rowOff>186412</xdr:rowOff>
    </xdr:to>
    <xdr:sp macro="" textlink="">
      <xdr:nvSpPr>
        <xdr:cNvPr id="26" name="25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14523</xdr:rowOff>
    </xdr:from>
    <xdr:to>
      <xdr:col>0</xdr:col>
      <xdr:colOff>1926156</xdr:colOff>
      <xdr:row>10</xdr:row>
      <xdr:rowOff>84523</xdr:rowOff>
    </xdr:to>
    <xdr:sp macro="" textlink="">
      <xdr:nvSpPr>
        <xdr:cNvPr id="27" name="26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10</xdr:row>
      <xdr:rowOff>166634</xdr:rowOff>
    </xdr:from>
    <xdr:to>
      <xdr:col>0</xdr:col>
      <xdr:colOff>1926156</xdr:colOff>
      <xdr:row>11</xdr:row>
      <xdr:rowOff>236634</xdr:rowOff>
    </xdr:to>
    <xdr:sp macro="" textlink="">
      <xdr:nvSpPr>
        <xdr:cNvPr id="28" name="27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64745</xdr:rowOff>
    </xdr:from>
    <xdr:to>
      <xdr:col>0</xdr:col>
      <xdr:colOff>1926156</xdr:colOff>
      <xdr:row>13</xdr:row>
      <xdr:rowOff>134745</xdr:rowOff>
    </xdr:to>
    <xdr:sp macro="" textlink="">
      <xdr:nvSpPr>
        <xdr:cNvPr id="29" name="28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13</xdr:row>
      <xdr:rowOff>216856</xdr:rowOff>
    </xdr:from>
    <xdr:to>
      <xdr:col>0</xdr:col>
      <xdr:colOff>1926156</xdr:colOff>
      <xdr:row>15</xdr:row>
      <xdr:rowOff>32856</xdr:rowOff>
    </xdr:to>
    <xdr:sp macro="" textlink="">
      <xdr:nvSpPr>
        <xdr:cNvPr id="30" name="29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13078</xdr:rowOff>
    </xdr:from>
    <xdr:to>
      <xdr:col>0</xdr:col>
      <xdr:colOff>1926156</xdr:colOff>
      <xdr:row>18</xdr:row>
      <xdr:rowOff>83078</xdr:rowOff>
    </xdr:to>
    <xdr:sp macro="" textlink="">
      <xdr:nvSpPr>
        <xdr:cNvPr id="31" name="30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18</xdr:row>
      <xdr:rowOff>165189</xdr:rowOff>
    </xdr:from>
    <xdr:to>
      <xdr:col>0</xdr:col>
      <xdr:colOff>1926156</xdr:colOff>
      <xdr:row>19</xdr:row>
      <xdr:rowOff>235189</xdr:rowOff>
    </xdr:to>
    <xdr:sp macro="" textlink="">
      <xdr:nvSpPr>
        <xdr:cNvPr id="32" name="31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20</xdr:row>
      <xdr:rowOff>53775</xdr:rowOff>
    </xdr:from>
    <xdr:to>
      <xdr:col>0</xdr:col>
      <xdr:colOff>1926156</xdr:colOff>
      <xdr:row>21</xdr:row>
      <xdr:rowOff>133300</xdr:rowOff>
    </xdr:to>
    <xdr:sp macro="" textlink="">
      <xdr:nvSpPr>
        <xdr:cNvPr id="33" name="32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21</xdr:row>
      <xdr:rowOff>215411</xdr:rowOff>
    </xdr:from>
    <xdr:to>
      <xdr:col>0</xdr:col>
      <xdr:colOff>1926156</xdr:colOff>
      <xdr:row>23</xdr:row>
      <xdr:rowOff>21886</xdr:rowOff>
    </xdr:to>
    <xdr:sp macro="" textlink="">
      <xdr:nvSpPr>
        <xdr:cNvPr id="34" name="33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23</xdr:row>
      <xdr:rowOff>113522</xdr:rowOff>
    </xdr:from>
    <xdr:to>
      <xdr:col>0</xdr:col>
      <xdr:colOff>1926156</xdr:colOff>
      <xdr:row>24</xdr:row>
      <xdr:rowOff>183522</xdr:rowOff>
    </xdr:to>
    <xdr:sp macro="" textlink="">
      <xdr:nvSpPr>
        <xdr:cNvPr id="35" name="34 Rectángulo redondeado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15</xdr:row>
      <xdr:rowOff>114967</xdr:rowOff>
    </xdr:from>
    <xdr:to>
      <xdr:col>0</xdr:col>
      <xdr:colOff>1926156</xdr:colOff>
      <xdr:row>16</xdr:row>
      <xdr:rowOff>184967</xdr:rowOff>
    </xdr:to>
    <xdr:sp macro="" textlink="">
      <xdr:nvSpPr>
        <xdr:cNvPr id="46" name="45 Rectángulo redondeado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25</xdr:row>
      <xdr:rowOff>11634</xdr:rowOff>
    </xdr:from>
    <xdr:to>
      <xdr:col>0</xdr:col>
      <xdr:colOff>1936740</xdr:colOff>
      <xdr:row>26</xdr:row>
      <xdr:rowOff>91159</xdr:rowOff>
    </xdr:to>
    <xdr:sp macro="" textlink="">
      <xdr:nvSpPr>
        <xdr:cNvPr id="47" name="46 Rectángulo redondeado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4102</xdr:colOff>
      <xdr:row>2</xdr:row>
      <xdr:rowOff>21167</xdr:rowOff>
    </xdr:from>
    <xdr:to>
      <xdr:col>9</xdr:col>
      <xdr:colOff>941916</xdr:colOff>
      <xdr:row>5</xdr:row>
      <xdr:rowOff>74083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2586435" y="381000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4. PROFESORES: NIVEL DE FORMACIÓN</a:t>
          </a:r>
        </a:p>
      </xdr:txBody>
    </xdr:sp>
    <xdr:clientData/>
  </xdr:twoCellAnchor>
  <xdr:twoCellAnchor>
    <xdr:from>
      <xdr:col>1</xdr:col>
      <xdr:colOff>84667</xdr:colOff>
      <xdr:row>8</xdr:row>
      <xdr:rowOff>84669</xdr:rowOff>
    </xdr:from>
    <xdr:to>
      <xdr:col>6</xdr:col>
      <xdr:colOff>214167</xdr:colOff>
      <xdr:row>23</xdr:row>
      <xdr:rowOff>33419</xdr:rowOff>
    </xdr:to>
    <xdr:graphicFrame macro="">
      <xdr:nvGraphicFramePr>
        <xdr:cNvPr id="17" name="16 Gráfico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328084</xdr:colOff>
      <xdr:row>8</xdr:row>
      <xdr:rowOff>84668</xdr:rowOff>
    </xdr:from>
    <xdr:to>
      <xdr:col>12</xdr:col>
      <xdr:colOff>508000</xdr:colOff>
      <xdr:row>23</xdr:row>
      <xdr:rowOff>33418</xdr:rowOff>
    </xdr:to>
    <xdr:graphicFrame macro="">
      <xdr:nvGraphicFramePr>
        <xdr:cNvPr id="18" name="17 Gráfico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2" name="31 Rectángulo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300-000028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194105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6" name="45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26</xdr:row>
      <xdr:rowOff>32801</xdr:rowOff>
    </xdr:from>
    <xdr:to>
      <xdr:col>0</xdr:col>
      <xdr:colOff>1936740</xdr:colOff>
      <xdr:row>27</xdr:row>
      <xdr:rowOff>122909</xdr:rowOff>
    </xdr:to>
    <xdr:sp macro="" textlink="">
      <xdr:nvSpPr>
        <xdr:cNvPr id="47" name="46 Rectángulo redondeado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99352</xdr:colOff>
      <xdr:row>2</xdr:row>
      <xdr:rowOff>10583</xdr:rowOff>
    </xdr:from>
    <xdr:to>
      <xdr:col>7</xdr:col>
      <xdr:colOff>476249</xdr:colOff>
      <xdr:row>4</xdr:row>
      <xdr:rowOff>63749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808685" y="497416"/>
          <a:ext cx="8642481" cy="54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5. PROFESORES: LISTADO DETALLADO</a:t>
          </a:r>
        </a:p>
      </xdr:txBody>
    </xdr:sp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0" name="29 Rectángulo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8</xdr:row>
      <xdr:rowOff>271079</xdr:rowOff>
    </xdr:to>
    <xdr:sp macro="" textlink="">
      <xdr:nvSpPr>
        <xdr:cNvPr id="31" name="30 Rectángulo redondead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8</xdr:row>
      <xdr:rowOff>353190</xdr:rowOff>
    </xdr:from>
    <xdr:to>
      <xdr:col>0</xdr:col>
      <xdr:colOff>1926156</xdr:colOff>
      <xdr:row>9</xdr:row>
      <xdr:rowOff>10440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92551</xdr:rowOff>
    </xdr:from>
    <xdr:to>
      <xdr:col>0</xdr:col>
      <xdr:colOff>1926156</xdr:colOff>
      <xdr:row>10</xdr:row>
      <xdr:rowOff>173134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11828</xdr:rowOff>
    </xdr:from>
    <xdr:to>
      <xdr:col>0</xdr:col>
      <xdr:colOff>1926156</xdr:colOff>
      <xdr:row>12</xdr:row>
      <xdr:rowOff>92412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174523</xdr:rowOff>
    </xdr:from>
    <xdr:to>
      <xdr:col>0</xdr:col>
      <xdr:colOff>1926156</xdr:colOff>
      <xdr:row>14</xdr:row>
      <xdr:rowOff>11689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5 - PROFESORES</a:t>
          </a:r>
          <a:r>
            <a:rPr lang="es-CO" sz="1100" b="1" baseline="0">
              <a:solidFill>
                <a:sysClr val="windowText" lastClr="000000"/>
              </a:solidFill>
            </a:rPr>
            <a:t> DETALLADO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16</xdr:row>
      <xdr:rowOff>13078</xdr:rowOff>
    </xdr:from>
    <xdr:to>
      <xdr:col>0</xdr:col>
      <xdr:colOff>1926156</xdr:colOff>
      <xdr:row>17</xdr:row>
      <xdr:rowOff>93661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175772</xdr:rowOff>
    </xdr:from>
    <xdr:to>
      <xdr:col>0</xdr:col>
      <xdr:colOff>1926156</xdr:colOff>
      <xdr:row>19</xdr:row>
      <xdr:rowOff>12939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85525</xdr:rowOff>
    </xdr:from>
    <xdr:to>
      <xdr:col>0</xdr:col>
      <xdr:colOff>1926156</xdr:colOff>
      <xdr:row>20</xdr:row>
      <xdr:rowOff>175633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21</xdr:row>
      <xdr:rowOff>14328</xdr:rowOff>
    </xdr:from>
    <xdr:to>
      <xdr:col>0</xdr:col>
      <xdr:colOff>1926156</xdr:colOff>
      <xdr:row>22</xdr:row>
      <xdr:rowOff>85386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177022</xdr:rowOff>
    </xdr:from>
    <xdr:to>
      <xdr:col>0</xdr:col>
      <xdr:colOff>1926156</xdr:colOff>
      <xdr:row>24</xdr:row>
      <xdr:rowOff>14189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93800</xdr:rowOff>
    </xdr:from>
    <xdr:to>
      <xdr:col>0</xdr:col>
      <xdr:colOff>1926156</xdr:colOff>
      <xdr:row>15</xdr:row>
      <xdr:rowOff>174384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24</xdr:row>
      <xdr:rowOff>96301</xdr:rowOff>
    </xdr:from>
    <xdr:to>
      <xdr:col>0</xdr:col>
      <xdr:colOff>1936740</xdr:colOff>
      <xdr:row>25</xdr:row>
      <xdr:rowOff>186409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131102</xdr:colOff>
      <xdr:row>2</xdr:row>
      <xdr:rowOff>31749</xdr:rowOff>
    </xdr:from>
    <xdr:to>
      <xdr:col>5</xdr:col>
      <xdr:colOff>1830916</xdr:colOff>
      <xdr:row>4</xdr:row>
      <xdr:rowOff>84915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2808685" y="518582"/>
          <a:ext cx="8642481" cy="54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6. PROFESORES VISITANTES</a:t>
          </a:r>
        </a:p>
      </xdr:txBody>
    </xdr:sp>
    <xdr:clientData/>
  </xdr:twoCellAnchor>
  <xdr:twoCellAnchor>
    <xdr:from>
      <xdr:col>2</xdr:col>
      <xdr:colOff>2455333</xdr:colOff>
      <xdr:row>8</xdr:row>
      <xdr:rowOff>2</xdr:rowOff>
    </xdr:from>
    <xdr:to>
      <xdr:col>5</xdr:col>
      <xdr:colOff>1449916</xdr:colOff>
      <xdr:row>22</xdr:row>
      <xdr:rowOff>192168</xdr:rowOff>
    </xdr:to>
    <xdr:graphicFrame macro="">
      <xdr:nvGraphicFramePr>
        <xdr:cNvPr id="29" name="28 Gráfico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1" name="30 Rectángulo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194105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26</xdr:row>
      <xdr:rowOff>32801</xdr:rowOff>
    </xdr:from>
    <xdr:to>
      <xdr:col>0</xdr:col>
      <xdr:colOff>1936740</xdr:colOff>
      <xdr:row>27</xdr:row>
      <xdr:rowOff>122909</xdr:rowOff>
    </xdr:to>
    <xdr:sp macro="" textlink="">
      <xdr:nvSpPr>
        <xdr:cNvPr id="46" name="45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289852</xdr:colOff>
      <xdr:row>2</xdr:row>
      <xdr:rowOff>0</xdr:rowOff>
    </xdr:from>
    <xdr:to>
      <xdr:col>7</xdr:col>
      <xdr:colOff>74083</xdr:colOff>
      <xdr:row>5</xdr:row>
      <xdr:rowOff>52916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2586435" y="359833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7. PROYECTOS DE INVESTIGACIÓN</a:t>
          </a:r>
        </a:p>
      </xdr:txBody>
    </xdr:sp>
    <xdr:clientData/>
  </xdr:twoCellAnchor>
  <xdr:twoCellAnchor>
    <xdr:from>
      <xdr:col>3</xdr:col>
      <xdr:colOff>1905000</xdr:colOff>
      <xdr:row>8</xdr:row>
      <xdr:rowOff>21165</xdr:rowOff>
    </xdr:from>
    <xdr:to>
      <xdr:col>8</xdr:col>
      <xdr:colOff>31750</xdr:colOff>
      <xdr:row>23</xdr:row>
      <xdr:rowOff>169334</xdr:rowOff>
    </xdr:to>
    <xdr:graphicFrame macro="">
      <xdr:nvGraphicFramePr>
        <xdr:cNvPr id="29" name="28 Gráfico">
          <a:extLst>
            <a:ext uri="{FF2B5EF4-FFF2-40B4-BE49-F238E27FC236}">
              <a16:creationId xmlns="" xmlns:a16="http://schemas.microsoft.com/office/drawing/2014/main" id="{00000000-0008-0000-06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1" name="30 Rectángulo">
          <a:extLst>
            <a:ext uri="{FF2B5EF4-FFF2-40B4-BE49-F238E27FC236}">
              <a16:creationId xmlns="" xmlns:a16="http://schemas.microsoft.com/office/drawing/2014/main" id="{00000000-0008-0000-0600-00001F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20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21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600-000023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24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600-000025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7 - PROYECTOS</a:t>
          </a:r>
          <a:r>
            <a:rPr lang="es-CO" sz="1100" b="1" baseline="0">
              <a:solidFill>
                <a:sysClr val="windowText" lastClr="000000"/>
              </a:solidFill>
            </a:rPr>
            <a:t> DE INVESTIGACIÓN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600-000026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27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600-000028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194105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29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600-00002A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25</xdr:row>
      <xdr:rowOff>276217</xdr:rowOff>
    </xdr:from>
    <xdr:to>
      <xdr:col>0</xdr:col>
      <xdr:colOff>1936740</xdr:colOff>
      <xdr:row>26</xdr:row>
      <xdr:rowOff>133492</xdr:rowOff>
    </xdr:to>
    <xdr:sp macro="" textlink="">
      <xdr:nvSpPr>
        <xdr:cNvPr id="44" name="43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2C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120518</xdr:colOff>
      <xdr:row>2</xdr:row>
      <xdr:rowOff>0</xdr:rowOff>
    </xdr:from>
    <xdr:to>
      <xdr:col>4</xdr:col>
      <xdr:colOff>2561166</xdr:colOff>
      <xdr:row>5</xdr:row>
      <xdr:rowOff>52916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700-00002B000000}"/>
            </a:ext>
          </a:extLst>
        </xdr:cNvPr>
        <xdr:cNvSpPr txBox="1"/>
      </xdr:nvSpPr>
      <xdr:spPr>
        <a:xfrm>
          <a:off x="2586435" y="359833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8. GRUPOS DE INVESTIGACIÓN</a:t>
          </a:r>
        </a:p>
      </xdr:txBody>
    </xdr:sp>
    <xdr:clientData/>
  </xdr:twoCellAnchor>
  <xdr:twoCellAnchor>
    <xdr:from>
      <xdr:col>2</xdr:col>
      <xdr:colOff>1280584</xdr:colOff>
      <xdr:row>8</xdr:row>
      <xdr:rowOff>52916</xdr:rowOff>
    </xdr:from>
    <xdr:to>
      <xdr:col>4</xdr:col>
      <xdr:colOff>1587501</xdr:colOff>
      <xdr:row>23</xdr:row>
      <xdr:rowOff>1666</xdr:rowOff>
    </xdr:to>
    <xdr:graphicFrame macro="">
      <xdr:nvGraphicFramePr>
        <xdr:cNvPr id="30" name="29 Gráfico">
          <a:extLst>
            <a:ext uri="{FF2B5EF4-FFF2-40B4-BE49-F238E27FC236}">
              <a16:creationId xmlns="" xmlns:a16="http://schemas.microsoft.com/office/drawing/2014/main" id="{00000000-0008-0000-07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2" name="31 Rectángulo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3" name="32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4" name="33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700-000022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5" name="34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700-000023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6" name="35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700-000024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7" name="36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700-000025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8" name="37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700-000026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9" name="38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700-000027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8 -</a:t>
          </a:r>
          <a:r>
            <a:rPr lang="es-CO" sz="1100" b="1" baseline="0">
              <a:solidFill>
                <a:sysClr val="windowText" lastClr="000000"/>
              </a:solidFill>
            </a:rPr>
            <a:t> GRUPOS DE INVESTIGACIÓN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40" name="39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700-000028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9</a:t>
          </a:r>
          <a:r>
            <a:rPr lang="es-CO" sz="1100" b="1" baseline="0">
              <a:solidFill>
                <a:schemeClr val="bg1"/>
              </a:solidFill>
            </a:rPr>
            <a:t> </a:t>
          </a:r>
          <a:r>
            <a:rPr lang="es-CO" sz="1100" b="1">
              <a:solidFill>
                <a:schemeClr val="bg1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1" name="40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700-000029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3605</xdr:rowOff>
    </xdr:to>
    <xdr:sp macro="" textlink="">
      <xdr:nvSpPr>
        <xdr:cNvPr id="42" name="41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700-00002A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6" name="45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700-00002E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25</xdr:row>
      <xdr:rowOff>85716</xdr:rowOff>
    </xdr:from>
    <xdr:to>
      <xdr:col>0</xdr:col>
      <xdr:colOff>1936740</xdr:colOff>
      <xdr:row>26</xdr:row>
      <xdr:rowOff>137584</xdr:rowOff>
    </xdr:to>
    <xdr:sp macro="" textlink="">
      <xdr:nvSpPr>
        <xdr:cNvPr id="47" name="46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700-00002F000000}"/>
            </a:ext>
          </a:extLst>
        </xdr:cNvPr>
        <xdr:cNvSpPr/>
      </xdr:nvSpPr>
      <xdr:spPr>
        <a:xfrm>
          <a:off x="380989" y="6361633"/>
          <a:ext cx="1555751" cy="295284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152268</xdr:colOff>
      <xdr:row>2</xdr:row>
      <xdr:rowOff>0</xdr:rowOff>
    </xdr:from>
    <xdr:to>
      <xdr:col>5</xdr:col>
      <xdr:colOff>2582333</xdr:colOff>
      <xdr:row>5</xdr:row>
      <xdr:rowOff>52916</xdr:rowOff>
    </xdr:to>
    <xdr:sp macro="" textlink="">
      <xdr:nvSpPr>
        <xdr:cNvPr id="43" name="42 CuadroTexto">
          <a:extLst>
            <a:ext uri="{FF2B5EF4-FFF2-40B4-BE49-F238E27FC236}">
              <a16:creationId xmlns=""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2586435" y="359833"/>
          <a:ext cx="8642481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MAESTRO DE INDICADORES DEL PROGRAMA ACADÉMICO</a:t>
          </a:r>
        </a:p>
        <a:p>
          <a:pPr algn="ctr"/>
          <a:endParaRPr lang="es-CO" sz="900" b="1" baseline="0">
            <a:solidFill>
              <a:schemeClr val="tx2"/>
            </a:solidFill>
            <a:latin typeface="Berlin Sans FB Demi" pitchFamily="34" charset="0"/>
            <a:cs typeface="Arial" pitchFamily="34" charset="0"/>
          </a:endParaRPr>
        </a:p>
        <a:p>
          <a:pPr algn="ctr"/>
          <a:r>
            <a:rPr lang="es-CO" sz="1300" b="1" baseline="0">
              <a:solidFill>
                <a:schemeClr val="tx2"/>
              </a:solidFill>
              <a:latin typeface="Berlin Sans FB Demi" pitchFamily="34" charset="0"/>
              <a:cs typeface="Arial" pitchFamily="34" charset="0"/>
            </a:rPr>
            <a:t>CUADRO N° 9. PUBLICACIONES</a:t>
          </a:r>
        </a:p>
      </xdr:txBody>
    </xdr:sp>
    <xdr:clientData/>
  </xdr:twoCellAnchor>
  <xdr:twoCellAnchor>
    <xdr:from>
      <xdr:col>2</xdr:col>
      <xdr:colOff>963084</xdr:colOff>
      <xdr:row>7</xdr:row>
      <xdr:rowOff>232835</xdr:rowOff>
    </xdr:from>
    <xdr:to>
      <xdr:col>5</xdr:col>
      <xdr:colOff>1950668</xdr:colOff>
      <xdr:row>22</xdr:row>
      <xdr:rowOff>181585</xdr:rowOff>
    </xdr:to>
    <xdr:graphicFrame macro="">
      <xdr:nvGraphicFramePr>
        <xdr:cNvPr id="46" name="45 Gráfico">
          <a:extLst>
            <a:ext uri="{FF2B5EF4-FFF2-40B4-BE49-F238E27FC236}">
              <a16:creationId xmlns="" xmlns:a16="http://schemas.microsoft.com/office/drawing/2014/main" id="{00000000-0008-0000-08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2</xdr:row>
      <xdr:rowOff>116413</xdr:rowOff>
    </xdr:from>
    <xdr:to>
      <xdr:col>0</xdr:col>
      <xdr:colOff>357640</xdr:colOff>
      <xdr:row>3</xdr:row>
      <xdr:rowOff>84663</xdr:rowOff>
    </xdr:to>
    <xdr:sp macro="" textlink="">
      <xdr:nvSpPr>
        <xdr:cNvPr id="31" name="30 Rectángulo">
          <a:extLst>
            <a:ext uri="{FF2B5EF4-FFF2-40B4-BE49-F238E27FC236}">
              <a16:creationId xmlns=""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603246"/>
          <a:ext cx="357640" cy="211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 editAs="absolute">
    <xdr:from>
      <xdr:col>0</xdr:col>
      <xdr:colOff>370405</xdr:colOff>
      <xdr:row>7</xdr:row>
      <xdr:rowOff>180970</xdr:rowOff>
    </xdr:from>
    <xdr:to>
      <xdr:col>0</xdr:col>
      <xdr:colOff>1926156</xdr:colOff>
      <xdr:row>9</xdr:row>
      <xdr:rowOff>27662</xdr:rowOff>
    </xdr:to>
    <xdr:sp macro="" textlink="">
      <xdr:nvSpPr>
        <xdr:cNvPr id="32" name="31 Rectángulo redondead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800-000020000000}"/>
            </a:ext>
          </a:extLst>
        </xdr:cNvPr>
        <xdr:cNvSpPr/>
      </xdr:nvSpPr>
      <xdr:spPr>
        <a:xfrm>
          <a:off x="370405" y="1884887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s-CO" sz="1100" b="1">
              <a:solidFill>
                <a:schemeClr val="bg1"/>
              </a:solidFill>
              <a:latin typeface="+mn-lt"/>
              <a:ea typeface="+mn-ea"/>
              <a:cs typeface="+mn-cs"/>
            </a:rPr>
            <a:t>1 - PROGRAMA</a:t>
          </a:r>
        </a:p>
      </xdr:txBody>
    </xdr:sp>
    <xdr:clientData/>
  </xdr:twoCellAnchor>
  <xdr:twoCellAnchor editAs="absolute">
    <xdr:from>
      <xdr:col>0</xdr:col>
      <xdr:colOff>370405</xdr:colOff>
      <xdr:row>9</xdr:row>
      <xdr:rowOff>109773</xdr:rowOff>
    </xdr:from>
    <xdr:to>
      <xdr:col>0</xdr:col>
      <xdr:colOff>1926156</xdr:colOff>
      <xdr:row>10</xdr:row>
      <xdr:rowOff>190356</xdr:rowOff>
    </xdr:to>
    <xdr:sp macro="" textlink="">
      <xdr:nvSpPr>
        <xdr:cNvPr id="33" name="32 Rectángulo redondeado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800-000021000000}"/>
            </a:ext>
          </a:extLst>
        </xdr:cNvPr>
        <xdr:cNvSpPr/>
      </xdr:nvSpPr>
      <xdr:spPr>
        <a:xfrm>
          <a:off x="370405" y="2300523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2 - ESTUDIANTES</a:t>
          </a:r>
        </a:p>
      </xdr:txBody>
    </xdr:sp>
    <xdr:clientData/>
  </xdr:twoCellAnchor>
  <xdr:twoCellAnchor editAs="absolute">
    <xdr:from>
      <xdr:col>0</xdr:col>
      <xdr:colOff>370405</xdr:colOff>
      <xdr:row>11</xdr:row>
      <xdr:rowOff>29051</xdr:rowOff>
    </xdr:from>
    <xdr:to>
      <xdr:col>0</xdr:col>
      <xdr:colOff>1926156</xdr:colOff>
      <xdr:row>12</xdr:row>
      <xdr:rowOff>109634</xdr:rowOff>
    </xdr:to>
    <xdr:sp macro="" textlink="">
      <xdr:nvSpPr>
        <xdr:cNvPr id="34" name="33 Rectángulo redondead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800-000022000000}"/>
            </a:ext>
          </a:extLst>
        </xdr:cNvPr>
        <xdr:cNvSpPr/>
      </xdr:nvSpPr>
      <xdr:spPr>
        <a:xfrm>
          <a:off x="370405" y="2706634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3 - PROFESORES CONTRATACIÓN</a:t>
          </a:r>
        </a:p>
      </xdr:txBody>
    </xdr:sp>
    <xdr:clientData/>
  </xdr:twoCellAnchor>
  <xdr:twoCellAnchor editAs="absolute">
    <xdr:from>
      <xdr:col>0</xdr:col>
      <xdr:colOff>370405</xdr:colOff>
      <xdr:row>12</xdr:row>
      <xdr:rowOff>191745</xdr:rowOff>
    </xdr:from>
    <xdr:to>
      <xdr:col>0</xdr:col>
      <xdr:colOff>1926156</xdr:colOff>
      <xdr:row>14</xdr:row>
      <xdr:rowOff>28912</xdr:rowOff>
    </xdr:to>
    <xdr:sp macro="" textlink="">
      <xdr:nvSpPr>
        <xdr:cNvPr id="35" name="34 Rectángulo redondeado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800-000023000000}"/>
            </a:ext>
          </a:extLst>
        </xdr:cNvPr>
        <xdr:cNvSpPr/>
      </xdr:nvSpPr>
      <xdr:spPr>
        <a:xfrm>
          <a:off x="370405" y="3112745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4 - PROFESORES DEDICACIÓN</a:t>
          </a:r>
        </a:p>
      </xdr:txBody>
    </xdr:sp>
    <xdr:clientData/>
  </xdr:twoCellAnchor>
  <xdr:twoCellAnchor editAs="absolute">
    <xdr:from>
      <xdr:col>0</xdr:col>
      <xdr:colOff>370405</xdr:colOff>
      <xdr:row>14</xdr:row>
      <xdr:rowOff>111023</xdr:rowOff>
    </xdr:from>
    <xdr:to>
      <xdr:col>0</xdr:col>
      <xdr:colOff>1926156</xdr:colOff>
      <xdr:row>15</xdr:row>
      <xdr:rowOff>191606</xdr:rowOff>
    </xdr:to>
    <xdr:sp macro="" textlink="">
      <xdr:nvSpPr>
        <xdr:cNvPr id="36" name="35 Rectángulo redondeado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800-000024000000}"/>
            </a:ext>
          </a:extLst>
        </xdr:cNvPr>
        <xdr:cNvSpPr/>
      </xdr:nvSpPr>
      <xdr:spPr>
        <a:xfrm>
          <a:off x="370405" y="3518856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5 - PROFESORES</a:t>
          </a:r>
          <a:r>
            <a:rPr lang="es-CO" sz="1100" b="1" baseline="0">
              <a:solidFill>
                <a:schemeClr val="bg1"/>
              </a:solidFill>
            </a:rPr>
            <a:t> DETALLADO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17</xdr:row>
      <xdr:rowOff>192995</xdr:rowOff>
    </xdr:from>
    <xdr:to>
      <xdr:col>0</xdr:col>
      <xdr:colOff>1926156</xdr:colOff>
      <xdr:row>19</xdr:row>
      <xdr:rowOff>30161</xdr:rowOff>
    </xdr:to>
    <xdr:sp macro="" textlink="">
      <xdr:nvSpPr>
        <xdr:cNvPr id="37" name="36 Rectángulo redondeado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800-000025000000}"/>
            </a:ext>
          </a:extLst>
        </xdr:cNvPr>
        <xdr:cNvSpPr/>
      </xdr:nvSpPr>
      <xdr:spPr>
        <a:xfrm>
          <a:off x="370405" y="4331078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7 - PROYECTOS</a:t>
          </a:r>
          <a:r>
            <a:rPr lang="es-CO" sz="1100" b="1" baseline="0">
              <a:solidFill>
                <a:schemeClr val="bg1"/>
              </a:solidFill>
            </a:rPr>
            <a:t>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19</xdr:row>
      <xdr:rowOff>112272</xdr:rowOff>
    </xdr:from>
    <xdr:to>
      <xdr:col>0</xdr:col>
      <xdr:colOff>1926156</xdr:colOff>
      <xdr:row>20</xdr:row>
      <xdr:rowOff>192856</xdr:rowOff>
    </xdr:to>
    <xdr:sp macro="" textlink="">
      <xdr:nvSpPr>
        <xdr:cNvPr id="38" name="37 Rectángulo redondeado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800-000026000000}"/>
            </a:ext>
          </a:extLst>
        </xdr:cNvPr>
        <xdr:cNvSpPr/>
      </xdr:nvSpPr>
      <xdr:spPr>
        <a:xfrm>
          <a:off x="370405" y="4737189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8 -</a:t>
          </a:r>
          <a:r>
            <a:rPr lang="es-CO" sz="1100" b="1" baseline="0">
              <a:solidFill>
                <a:schemeClr val="bg1"/>
              </a:solidFill>
            </a:rPr>
            <a:t> GRUPOS DE INVESTIGACIÓN</a:t>
          </a:r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370405</xdr:colOff>
      <xdr:row>21</xdr:row>
      <xdr:rowOff>22025</xdr:rowOff>
    </xdr:from>
    <xdr:to>
      <xdr:col>0</xdr:col>
      <xdr:colOff>1926156</xdr:colOff>
      <xdr:row>22</xdr:row>
      <xdr:rowOff>112133</xdr:rowOff>
    </xdr:to>
    <xdr:sp macro="" textlink="">
      <xdr:nvSpPr>
        <xdr:cNvPr id="39" name="38 Rectángulo redondeado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800-000027000000}"/>
            </a:ext>
          </a:extLst>
        </xdr:cNvPr>
        <xdr:cNvSpPr/>
      </xdr:nvSpPr>
      <xdr:spPr>
        <a:xfrm>
          <a:off x="370405" y="5133775"/>
          <a:ext cx="1555751" cy="3335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ysClr val="windowText" lastClr="000000"/>
              </a:solidFill>
            </a:rPr>
            <a:t>9</a:t>
          </a:r>
          <a:r>
            <a:rPr lang="es-CO" sz="1100" b="1" baseline="0">
              <a:solidFill>
                <a:sysClr val="windowText" lastClr="000000"/>
              </a:solidFill>
            </a:rPr>
            <a:t> </a:t>
          </a:r>
          <a:r>
            <a:rPr lang="es-CO" sz="1100" b="1">
              <a:solidFill>
                <a:sysClr val="windowText" lastClr="000000"/>
              </a:solidFill>
            </a:rPr>
            <a:t>- PUBLICACIONES</a:t>
          </a:r>
        </a:p>
      </xdr:txBody>
    </xdr:sp>
    <xdr:clientData/>
  </xdr:twoCellAnchor>
  <xdr:twoCellAnchor editAs="absolute">
    <xdr:from>
      <xdr:col>0</xdr:col>
      <xdr:colOff>370405</xdr:colOff>
      <xdr:row>22</xdr:row>
      <xdr:rowOff>194244</xdr:rowOff>
    </xdr:from>
    <xdr:to>
      <xdr:col>0</xdr:col>
      <xdr:colOff>1926156</xdr:colOff>
      <xdr:row>24</xdr:row>
      <xdr:rowOff>21886</xdr:rowOff>
    </xdr:to>
    <xdr:sp macro="" textlink="">
      <xdr:nvSpPr>
        <xdr:cNvPr id="40" name="39 Rectángulo redondeado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800-000028000000}"/>
            </a:ext>
          </a:extLst>
        </xdr:cNvPr>
        <xdr:cNvSpPr/>
      </xdr:nvSpPr>
      <xdr:spPr>
        <a:xfrm>
          <a:off x="370405" y="5549411"/>
          <a:ext cx="1555751" cy="31447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10 - EXTENSIÓN</a:t>
          </a:r>
        </a:p>
      </xdr:txBody>
    </xdr:sp>
    <xdr:clientData/>
  </xdr:twoCellAnchor>
  <xdr:twoCellAnchor editAs="absolute">
    <xdr:from>
      <xdr:col>0</xdr:col>
      <xdr:colOff>370405</xdr:colOff>
      <xdr:row>24</xdr:row>
      <xdr:rowOff>113522</xdr:rowOff>
    </xdr:from>
    <xdr:to>
      <xdr:col>0</xdr:col>
      <xdr:colOff>1926156</xdr:colOff>
      <xdr:row>25</xdr:row>
      <xdr:rowOff>3605</xdr:rowOff>
    </xdr:to>
    <xdr:sp macro="" textlink="">
      <xdr:nvSpPr>
        <xdr:cNvPr id="41" name="40 Rectángulo redondeado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800-000029000000}"/>
            </a:ext>
          </a:extLst>
        </xdr:cNvPr>
        <xdr:cNvSpPr/>
      </xdr:nvSpPr>
      <xdr:spPr>
        <a:xfrm>
          <a:off x="370405" y="5955522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11 - CONVENIOS</a:t>
          </a:r>
        </a:p>
      </xdr:txBody>
    </xdr:sp>
    <xdr:clientData/>
  </xdr:twoCellAnchor>
  <xdr:twoCellAnchor editAs="absolute">
    <xdr:from>
      <xdr:col>0</xdr:col>
      <xdr:colOff>370405</xdr:colOff>
      <xdr:row>16</xdr:row>
      <xdr:rowOff>30300</xdr:rowOff>
    </xdr:from>
    <xdr:to>
      <xdr:col>0</xdr:col>
      <xdr:colOff>1926156</xdr:colOff>
      <xdr:row>17</xdr:row>
      <xdr:rowOff>110884</xdr:rowOff>
    </xdr:to>
    <xdr:sp macro="" textlink="">
      <xdr:nvSpPr>
        <xdr:cNvPr id="42" name="41 Rectángulo redondeado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800-00002A000000}"/>
            </a:ext>
          </a:extLst>
        </xdr:cNvPr>
        <xdr:cNvSpPr/>
      </xdr:nvSpPr>
      <xdr:spPr>
        <a:xfrm>
          <a:off x="370405" y="3924967"/>
          <a:ext cx="1555751" cy="324000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6 - PROFESORES VISITANTES</a:t>
          </a:r>
        </a:p>
      </xdr:txBody>
    </xdr:sp>
    <xdr:clientData/>
  </xdr:twoCellAnchor>
  <xdr:twoCellAnchor editAs="absolute">
    <xdr:from>
      <xdr:col>0</xdr:col>
      <xdr:colOff>380989</xdr:colOff>
      <xdr:row>25</xdr:row>
      <xdr:rowOff>85717</xdr:rowOff>
    </xdr:from>
    <xdr:to>
      <xdr:col>0</xdr:col>
      <xdr:colOff>1936740</xdr:colOff>
      <xdr:row>26</xdr:row>
      <xdr:rowOff>175826</xdr:rowOff>
    </xdr:to>
    <xdr:sp macro="" textlink="">
      <xdr:nvSpPr>
        <xdr:cNvPr id="47" name="46 Rectángulo redondeado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800-00002F000000}"/>
            </a:ext>
          </a:extLst>
        </xdr:cNvPr>
        <xdr:cNvSpPr/>
      </xdr:nvSpPr>
      <xdr:spPr>
        <a:xfrm>
          <a:off x="380989" y="6361634"/>
          <a:ext cx="1555751" cy="333525"/>
        </a:xfrm>
        <a:prstGeom prst="roundRect">
          <a:avLst/>
        </a:prstGeom>
        <a:solidFill>
          <a:schemeClr val="tx2"/>
        </a:solidFill>
        <a:ln w="12700">
          <a:noFill/>
        </a:ln>
        <a:scene3d>
          <a:camera prst="orthographicFront"/>
          <a:lightRig rig="threePt" dir="t"/>
        </a:scene3d>
        <a:sp3d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12 - INMUEBLES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licativo%20Autoevaluaci&#243;n%20-%20Programas%20Pregrado%20v1\Aplicativo%20Autoevaluaci&#243;n%20Peri&#243;dica%20pregrado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PROG"/>
      <sheetName val="NOMBRES"/>
      <sheetName val="menu"/>
    </sheetNames>
    <sheetDataSet>
      <sheetData sheetId="0"/>
      <sheetData sheetId="1"/>
      <sheetData sheetId="2"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8">
          <cell r="C28" t="str">
            <v/>
          </cell>
        </row>
        <row r="29">
          <cell r="C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 tint="-0.249977111117893"/>
  </sheetPr>
  <dimension ref="A1:N47"/>
  <sheetViews>
    <sheetView showGridLines="0" zoomScale="90" zoomScaleNormal="90" workbookViewId="0"/>
  </sheetViews>
  <sheetFormatPr baseColWidth="10" defaultColWidth="0" defaultRowHeight="18.95" customHeight="1" zeroHeight="1" x14ac:dyDescent="0.3"/>
  <cols>
    <col min="1" max="1" width="29.125" style="197" customWidth="1"/>
    <col min="2" max="2" width="30.75" style="4" customWidth="1"/>
    <col min="3" max="3" width="0.75" style="4" hidden="1" customWidth="1"/>
    <col min="4" max="4" width="31.125" style="4" customWidth="1"/>
    <col min="5" max="5" width="32" style="4" customWidth="1"/>
    <col min="6" max="6" width="1" style="4" hidden="1" customWidth="1"/>
    <col min="7" max="7" width="32.875" style="4" customWidth="1"/>
    <col min="8" max="8" width="14.25" style="4" customWidth="1"/>
    <col min="9" max="9" width="22.375" style="4" hidden="1" customWidth="1"/>
    <col min="10" max="10" width="12.125" style="4" hidden="1" customWidth="1"/>
    <col min="11" max="11" width="10.625" style="4" hidden="1" customWidth="1"/>
    <col min="12" max="12" width="13" style="4" hidden="1" customWidth="1"/>
    <col min="13" max="13" width="10.625" style="4" hidden="1" customWidth="1"/>
    <col min="14" max="14" width="13.25" style="4" hidden="1" customWidth="1"/>
    <col min="15" max="16384" width="10.625" style="4" hidden="1"/>
  </cols>
  <sheetData>
    <row r="1" spans="1:9" s="3" customFormat="1" ht="18.95" customHeight="1" x14ac:dyDescent="0.3"/>
    <row r="2" spans="1:9" ht="18.95" customHeight="1" x14ac:dyDescent="0.3">
      <c r="A2" s="4"/>
    </row>
    <row r="3" spans="1:9" ht="18.95" customHeight="1" x14ac:dyDescent="0.3">
      <c r="A3" s="4"/>
    </row>
    <row r="4" spans="1:9" ht="18.95" customHeight="1" x14ac:dyDescent="0.3">
      <c r="A4" s="4"/>
    </row>
    <row r="5" spans="1:9" ht="18.95" customHeight="1" x14ac:dyDescent="0.3">
      <c r="A5" s="4"/>
    </row>
    <row r="6" spans="1:9" ht="18.95" customHeight="1" x14ac:dyDescent="0.3">
      <c r="A6" s="2"/>
      <c r="G6" s="12"/>
      <c r="H6" s="150" t="s">
        <v>187</v>
      </c>
    </row>
    <row r="7" spans="1:9" s="3" customFormat="1" ht="18.95" customHeight="1" x14ac:dyDescent="0.3"/>
    <row r="8" spans="1:9" ht="18.95" customHeight="1" thickBot="1" x14ac:dyDescent="0.35">
      <c r="A8" s="5"/>
      <c r="B8" s="5"/>
      <c r="C8" s="5"/>
      <c r="D8" s="5"/>
      <c r="E8" s="5"/>
      <c r="F8" s="5"/>
      <c r="G8" s="5"/>
      <c r="H8" s="144"/>
    </row>
    <row r="9" spans="1:9" ht="26.25" customHeight="1" thickBot="1" x14ac:dyDescent="0.25">
      <c r="A9" s="6"/>
      <c r="B9" s="7" t="s">
        <v>29</v>
      </c>
      <c r="C9" s="87"/>
      <c r="D9" s="265"/>
      <c r="E9" s="266"/>
      <c r="F9" s="266"/>
      <c r="G9" s="267"/>
    </row>
    <row r="10" spans="1:9" ht="18.75" customHeight="1" thickBot="1" x14ac:dyDescent="0.35">
      <c r="A10" s="6"/>
      <c r="B10" s="8"/>
      <c r="C10" s="8"/>
      <c r="D10" s="6"/>
      <c r="E10" s="6"/>
      <c r="F10" s="6"/>
      <c r="G10" s="6"/>
    </row>
    <row r="11" spans="1:9" ht="24.75" customHeight="1" x14ac:dyDescent="0.2">
      <c r="A11" s="9"/>
      <c r="B11" s="272" t="s">
        <v>63</v>
      </c>
      <c r="C11" s="273"/>
      <c r="D11" s="274"/>
      <c r="E11" s="274"/>
      <c r="F11" s="274"/>
      <c r="G11" s="275"/>
    </row>
    <row r="12" spans="1:9" ht="24.75" customHeight="1" x14ac:dyDescent="0.3">
      <c r="A12" s="4"/>
      <c r="B12" s="92" t="s">
        <v>0</v>
      </c>
      <c r="C12" s="89"/>
      <c r="D12" s="285"/>
      <c r="E12" s="286"/>
      <c r="F12" s="286"/>
      <c r="G12" s="287"/>
    </row>
    <row r="13" spans="1:9" ht="24.75" customHeight="1" thickBot="1" x14ac:dyDescent="0.35">
      <c r="A13" s="4"/>
      <c r="B13" s="93" t="s">
        <v>27</v>
      </c>
      <c r="C13" s="90"/>
      <c r="D13" s="288" t="s">
        <v>112</v>
      </c>
      <c r="E13" s="289"/>
      <c r="F13" s="289"/>
      <c r="G13" s="290"/>
    </row>
    <row r="14" spans="1:9" ht="24.75" customHeight="1" thickBot="1" x14ac:dyDescent="0.35">
      <c r="A14" s="6"/>
      <c r="B14" s="8"/>
      <c r="C14" s="8"/>
      <c r="D14" s="6"/>
      <c r="E14" s="6"/>
      <c r="F14" s="6"/>
      <c r="G14" s="6"/>
    </row>
    <row r="15" spans="1:9" ht="24.75" customHeight="1" x14ac:dyDescent="0.2">
      <c r="A15" s="4"/>
      <c r="B15" s="276" t="s">
        <v>26</v>
      </c>
      <c r="C15" s="277"/>
      <c r="D15" s="278"/>
      <c r="E15" s="278"/>
      <c r="F15" s="279"/>
      <c r="G15" s="280"/>
    </row>
    <row r="16" spans="1:9" ht="24.75" customHeight="1" x14ac:dyDescent="0.2">
      <c r="A16" s="4"/>
      <c r="B16" s="94" t="s">
        <v>113</v>
      </c>
      <c r="C16" s="151">
        <f>[1]menu!$C$15</f>
        <v>0</v>
      </c>
      <c r="D16" s="281" t="str">
        <f>IF(C16=0,"",C16)</f>
        <v/>
      </c>
      <c r="E16" s="282"/>
      <c r="F16" s="283"/>
      <c r="G16" s="284"/>
      <c r="I16" s="10" t="e">
        <f>VLOOKUP(D16,#REF!,2,0)</f>
        <v>#REF!</v>
      </c>
    </row>
    <row r="17" spans="1:9" ht="24.75" customHeight="1" x14ac:dyDescent="0.2">
      <c r="A17" s="4"/>
      <c r="B17" s="94" t="s">
        <v>114</v>
      </c>
      <c r="C17" s="151">
        <f>[1]menu!$C$16</f>
        <v>0</v>
      </c>
      <c r="D17" s="281" t="str">
        <f t="shared" ref="D17:D18" si="0">IF(C17=0,"",C17)</f>
        <v/>
      </c>
      <c r="E17" s="282"/>
      <c r="F17" s="283"/>
      <c r="G17" s="284"/>
      <c r="I17" s="10" t="e">
        <f>VLOOKUP(D17,#REF!,2,0)</f>
        <v>#REF!</v>
      </c>
    </row>
    <row r="18" spans="1:9" ht="24.75" customHeight="1" thickBot="1" x14ac:dyDescent="0.25">
      <c r="A18" s="4"/>
      <c r="B18" s="95" t="s">
        <v>77</v>
      </c>
      <c r="C18" s="152">
        <f>[1]menu!$C$17</f>
        <v>0</v>
      </c>
      <c r="D18" s="268" t="str">
        <f t="shared" si="0"/>
        <v/>
      </c>
      <c r="E18" s="269"/>
      <c r="F18" s="270"/>
      <c r="G18" s="271"/>
      <c r="I18" s="10" t="str">
        <f>CONCATENATE(D16,D17,D18)</f>
        <v/>
      </c>
    </row>
    <row r="19" spans="1:9" ht="7.5" customHeight="1" thickBot="1" x14ac:dyDescent="0.25">
      <c r="A19" s="4"/>
      <c r="B19" s="8"/>
      <c r="C19" s="8"/>
      <c r="D19" s="8"/>
      <c r="E19" s="140"/>
      <c r="F19" s="140"/>
      <c r="G19" s="140"/>
    </row>
    <row r="20" spans="1:9" ht="24.75" customHeight="1" x14ac:dyDescent="0.3">
      <c r="A20" s="4"/>
      <c r="B20" s="96" t="s">
        <v>122</v>
      </c>
      <c r="C20" s="151" t="str">
        <f>[1]menu!$C$28</f>
        <v/>
      </c>
      <c r="D20" s="169" t="str">
        <f>C20</f>
        <v/>
      </c>
      <c r="E20" s="145" t="s">
        <v>123</v>
      </c>
      <c r="F20" s="151" t="str">
        <f>[1]menu!$C$29</f>
        <v/>
      </c>
      <c r="G20" s="83" t="str">
        <f>F20</f>
        <v/>
      </c>
    </row>
    <row r="21" spans="1:9" ht="24.75" customHeight="1" x14ac:dyDescent="0.3">
      <c r="A21" s="4"/>
      <c r="B21" s="94" t="s">
        <v>115</v>
      </c>
      <c r="C21" s="151" t="str">
        <f>[1]menu!$C$18</f>
        <v/>
      </c>
      <c r="D21" s="165" t="str">
        <f>C21</f>
        <v/>
      </c>
      <c r="E21" s="146" t="s">
        <v>116</v>
      </c>
      <c r="F21" s="151" t="str">
        <f>[1]menu!$C$19</f>
        <v/>
      </c>
      <c r="G21" s="11" t="str">
        <f>F21</f>
        <v/>
      </c>
    </row>
    <row r="22" spans="1:9" ht="24.75" customHeight="1" x14ac:dyDescent="0.3">
      <c r="A22" s="4"/>
      <c r="B22" s="94" t="s">
        <v>117</v>
      </c>
      <c r="C22" s="151" t="str">
        <f>[1]menu!$C$20</f>
        <v/>
      </c>
      <c r="D22" s="165" t="str">
        <f>C22</f>
        <v/>
      </c>
      <c r="E22" s="146" t="s">
        <v>124</v>
      </c>
      <c r="F22" s="151" t="str">
        <f>[1]menu!$C$21</f>
        <v/>
      </c>
      <c r="G22" s="11" t="str">
        <f>F22</f>
        <v/>
      </c>
    </row>
    <row r="23" spans="1:9" ht="24.75" customHeight="1" thickBot="1" x14ac:dyDescent="0.35">
      <c r="A23" s="4"/>
      <c r="B23" s="97" t="s">
        <v>175</v>
      </c>
      <c r="C23" s="153" t="str">
        <f>[1]menu!$C$22</f>
        <v/>
      </c>
      <c r="D23" s="163" t="str">
        <f>C23</f>
        <v/>
      </c>
      <c r="E23" s="147" t="s">
        <v>119</v>
      </c>
      <c r="F23" s="152" t="str">
        <f>[1]menu!$C$23</f>
        <v/>
      </c>
      <c r="G23" s="84" t="str">
        <f>F23</f>
        <v/>
      </c>
    </row>
    <row r="24" spans="1:9" ht="7.5" customHeight="1" thickBot="1" x14ac:dyDescent="0.25">
      <c r="A24" s="4"/>
      <c r="B24" s="8"/>
      <c r="C24" s="8"/>
      <c r="D24" s="8"/>
      <c r="E24" s="140"/>
      <c r="F24" s="140"/>
      <c r="G24" s="140"/>
    </row>
    <row r="25" spans="1:9" ht="24.75" customHeight="1" x14ac:dyDescent="0.3">
      <c r="A25" s="4"/>
      <c r="B25" s="98" t="s">
        <v>174</v>
      </c>
      <c r="C25" s="99"/>
      <c r="D25" s="262"/>
      <c r="E25" s="263"/>
      <c r="F25" s="263"/>
      <c r="G25" s="264"/>
    </row>
    <row r="26" spans="1:9" ht="24.75" customHeight="1" x14ac:dyDescent="0.3">
      <c r="A26" s="4"/>
      <c r="B26" s="94" t="s">
        <v>80</v>
      </c>
      <c r="C26" s="88"/>
      <c r="D26" s="191"/>
      <c r="E26" s="146" t="s">
        <v>76</v>
      </c>
      <c r="F26" s="88"/>
      <c r="G26" s="193"/>
    </row>
    <row r="27" spans="1:9" ht="24.75" customHeight="1" x14ac:dyDescent="0.3">
      <c r="A27" s="4"/>
      <c r="B27" s="92" t="s">
        <v>75</v>
      </c>
      <c r="C27" s="89"/>
      <c r="D27" s="191"/>
      <c r="E27" s="148" t="s">
        <v>74</v>
      </c>
      <c r="F27" s="89"/>
      <c r="G27" s="194"/>
    </row>
    <row r="28" spans="1:9" ht="24.75" customHeight="1" x14ac:dyDescent="0.3">
      <c r="A28" s="12" t="s">
        <v>120</v>
      </c>
      <c r="B28" s="94" t="s">
        <v>78</v>
      </c>
      <c r="C28" s="88"/>
      <c r="D28" s="191"/>
      <c r="E28" s="148" t="s">
        <v>73</v>
      </c>
      <c r="F28" s="89"/>
      <c r="G28" s="195"/>
    </row>
    <row r="29" spans="1:9" ht="24.75" customHeight="1" thickBot="1" x14ac:dyDescent="0.35">
      <c r="A29" s="12" t="s">
        <v>121</v>
      </c>
      <c r="B29" s="93" t="s">
        <v>81</v>
      </c>
      <c r="C29" s="90"/>
      <c r="D29" s="192"/>
      <c r="E29" s="149" t="s">
        <v>79</v>
      </c>
      <c r="F29" s="90"/>
      <c r="G29" s="196"/>
    </row>
    <row r="30" spans="1:9" ht="18.95" customHeight="1" thickBot="1" x14ac:dyDescent="0.35">
      <c r="A30" s="6"/>
      <c r="B30" s="8"/>
      <c r="C30" s="8"/>
      <c r="D30" s="6"/>
      <c r="E30" s="6"/>
      <c r="F30" s="6"/>
      <c r="G30" s="6"/>
    </row>
    <row r="31" spans="1:9" ht="18.95" customHeight="1" x14ac:dyDescent="0.3">
      <c r="A31" s="4"/>
      <c r="B31" s="164" t="s">
        <v>58</v>
      </c>
      <c r="C31" s="91"/>
      <c r="D31" s="13" t="s">
        <v>59</v>
      </c>
      <c r="E31" s="167" t="s">
        <v>60</v>
      </c>
      <c r="F31" s="168"/>
      <c r="G31" s="166" t="s">
        <v>62</v>
      </c>
    </row>
    <row r="32" spans="1:9" ht="18.95" customHeight="1" x14ac:dyDescent="0.3">
      <c r="A32" s="4"/>
      <c r="B32" s="179"/>
      <c r="C32" s="180"/>
      <c r="D32" s="181"/>
      <c r="E32" s="182"/>
      <c r="F32" s="183"/>
      <c r="G32" s="184"/>
    </row>
    <row r="33" spans="1:7" ht="18.95" customHeight="1" x14ac:dyDescent="0.3">
      <c r="A33" s="4"/>
      <c r="B33" s="179"/>
      <c r="C33" s="180"/>
      <c r="D33" s="181"/>
      <c r="E33" s="182"/>
      <c r="F33" s="183"/>
      <c r="G33" s="184"/>
    </row>
    <row r="34" spans="1:7" ht="18.95" customHeight="1" x14ac:dyDescent="0.3">
      <c r="A34" s="4"/>
      <c r="B34" s="179"/>
      <c r="C34" s="180"/>
      <c r="D34" s="181"/>
      <c r="E34" s="182"/>
      <c r="F34" s="183"/>
      <c r="G34" s="184"/>
    </row>
    <row r="35" spans="1:7" ht="18.95" customHeight="1" x14ac:dyDescent="0.3">
      <c r="A35" s="4"/>
      <c r="B35" s="179"/>
      <c r="C35" s="180"/>
      <c r="D35" s="181"/>
      <c r="E35" s="182"/>
      <c r="F35" s="183"/>
      <c r="G35" s="184"/>
    </row>
    <row r="36" spans="1:7" ht="18.95" customHeight="1" x14ac:dyDescent="0.3">
      <c r="A36" s="4"/>
      <c r="B36" s="179"/>
      <c r="C36" s="180"/>
      <c r="D36" s="181"/>
      <c r="E36" s="182"/>
      <c r="F36" s="183"/>
      <c r="G36" s="184"/>
    </row>
    <row r="37" spans="1:7" ht="18.95" customHeight="1" x14ac:dyDescent="0.3">
      <c r="A37" s="4"/>
      <c r="B37" s="179"/>
      <c r="C37" s="180"/>
      <c r="D37" s="181"/>
      <c r="E37" s="182"/>
      <c r="F37" s="183"/>
      <c r="G37" s="184"/>
    </row>
    <row r="38" spans="1:7" ht="18.95" customHeight="1" x14ac:dyDescent="0.3">
      <c r="A38" s="4"/>
      <c r="B38" s="179"/>
      <c r="C38" s="180"/>
      <c r="D38" s="181"/>
      <c r="E38" s="182"/>
      <c r="F38" s="183"/>
      <c r="G38" s="184"/>
    </row>
    <row r="39" spans="1:7" ht="18.95" customHeight="1" x14ac:dyDescent="0.3">
      <c r="A39" s="4"/>
      <c r="B39" s="179"/>
      <c r="C39" s="180"/>
      <c r="D39" s="181"/>
      <c r="E39" s="182"/>
      <c r="F39" s="183"/>
      <c r="G39" s="184"/>
    </row>
    <row r="40" spans="1:7" ht="18.95" customHeight="1" x14ac:dyDescent="0.3">
      <c r="A40" s="4"/>
      <c r="B40" s="179"/>
      <c r="C40" s="180"/>
      <c r="D40" s="181"/>
      <c r="E40" s="182"/>
      <c r="F40" s="183"/>
      <c r="G40" s="184"/>
    </row>
    <row r="41" spans="1:7" ht="18.95" customHeight="1" thickBot="1" x14ac:dyDescent="0.35">
      <c r="A41" s="4"/>
      <c r="B41" s="185"/>
      <c r="C41" s="186"/>
      <c r="D41" s="187"/>
      <c r="E41" s="188"/>
      <c r="F41" s="189"/>
      <c r="G41" s="190"/>
    </row>
    <row r="42" spans="1:7" ht="18.95" customHeight="1" x14ac:dyDescent="0.3">
      <c r="A42" s="4"/>
    </row>
    <row r="43" spans="1:7" ht="18.95" customHeight="1" x14ac:dyDescent="0.3">
      <c r="A43" s="4"/>
    </row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</sheetData>
  <sheetProtection formatRows="0"/>
  <dataConsolidate/>
  <mergeCells count="9">
    <mergeCell ref="D25:G25"/>
    <mergeCell ref="D9:G9"/>
    <mergeCell ref="D18:G18"/>
    <mergeCell ref="B11:G11"/>
    <mergeCell ref="B15:G15"/>
    <mergeCell ref="D16:G16"/>
    <mergeCell ref="D17:G17"/>
    <mergeCell ref="D12:G12"/>
    <mergeCell ref="D13:G13"/>
  </mergeCells>
  <phoneticPr fontId="0" type="noConversion"/>
  <dataValidations count="1">
    <dataValidation type="list" allowBlank="1" showInputMessage="1" showErrorMessage="1" sqref="G26">
      <formula1>$A$28:$A$29</formula1>
    </dataValidation>
  </dataValidations>
  <pageMargins left="0.33" right="0.4" top="1" bottom="0.72" header="0" footer="0"/>
  <pageSetup orientation="landscape" r:id="rId1"/>
  <headerFooter alignWithMargins="0"/>
  <ignoredErrors>
    <ignoredError sqref="G16 E1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4" tint="-0.249977111117893"/>
    <pageSetUpPr fitToPage="1"/>
  </sheetPr>
  <dimension ref="A1:N37"/>
  <sheetViews>
    <sheetView showGridLines="0" topLeftCell="A4" zoomScale="90" zoomScaleNormal="90" workbookViewId="0"/>
  </sheetViews>
  <sheetFormatPr baseColWidth="10" defaultColWidth="0" defaultRowHeight="18.95" customHeight="1" x14ac:dyDescent="0.3"/>
  <cols>
    <col min="1" max="1" width="29.125" style="60" customWidth="1"/>
    <col min="2" max="2" width="14.625" style="256" customWidth="1"/>
    <col min="3" max="3" width="28.25" style="256" customWidth="1"/>
    <col min="4" max="4" width="17.625" style="256" customWidth="1"/>
    <col min="5" max="5" width="26.625" style="256" customWidth="1"/>
    <col min="6" max="8" width="18.375" style="257" customWidth="1"/>
    <col min="9" max="9" width="11.625" style="60" customWidth="1"/>
    <col min="10" max="11" width="0.125" style="47" customWidth="1"/>
    <col min="12" max="16384" width="11.625" style="60" hidden="1"/>
  </cols>
  <sheetData>
    <row r="1" spans="1:14" s="59" customFormat="1" ht="18.95" customHeight="1" x14ac:dyDescent="0.3"/>
    <row r="2" spans="1:14" ht="18.95" customHeight="1" x14ac:dyDescent="0.3">
      <c r="B2" s="60"/>
      <c r="C2" s="60"/>
      <c r="D2" s="60"/>
      <c r="E2" s="60"/>
      <c r="F2" s="60"/>
      <c r="G2" s="60"/>
      <c r="H2" s="60"/>
    </row>
    <row r="3" spans="1:14" ht="18.95" customHeight="1" x14ac:dyDescent="0.3">
      <c r="B3" s="60"/>
      <c r="C3" s="60"/>
      <c r="D3" s="60"/>
      <c r="E3" s="60"/>
      <c r="F3" s="60"/>
      <c r="G3" s="60"/>
      <c r="H3" s="60"/>
    </row>
    <row r="4" spans="1:14" ht="18.95" customHeight="1" x14ac:dyDescent="0.3">
      <c r="B4" s="60"/>
      <c r="C4" s="60"/>
      <c r="D4" s="60"/>
      <c r="E4" s="60"/>
      <c r="F4" s="60"/>
      <c r="G4" s="60"/>
      <c r="H4" s="60"/>
    </row>
    <row r="5" spans="1:14" ht="18.95" customHeight="1" x14ac:dyDescent="0.3">
      <c r="B5" s="60"/>
      <c r="C5" s="60"/>
      <c r="D5" s="60"/>
      <c r="E5" s="60"/>
      <c r="F5" s="60"/>
      <c r="G5" s="60"/>
      <c r="H5" s="60"/>
    </row>
    <row r="6" spans="1:14" ht="18.95" customHeight="1" x14ac:dyDescent="0.3">
      <c r="A6" s="2"/>
      <c r="B6" s="60"/>
      <c r="C6" s="60"/>
      <c r="D6" s="60"/>
      <c r="E6" s="60"/>
      <c r="F6" s="60"/>
      <c r="G6" s="60"/>
      <c r="H6" s="60"/>
      <c r="I6" s="33"/>
    </row>
    <row r="7" spans="1:14" s="59" customFormat="1" ht="18.95" customHeight="1" x14ac:dyDescent="0.3"/>
    <row r="8" spans="1:14" ht="18.95" customHeight="1" x14ac:dyDescent="0.3">
      <c r="B8" s="34"/>
      <c r="C8" s="34"/>
      <c r="D8" s="34"/>
      <c r="E8" s="34"/>
      <c r="F8" s="34"/>
      <c r="G8" s="34"/>
      <c r="H8" s="34"/>
      <c r="I8" s="34"/>
      <c r="J8" s="35"/>
      <c r="K8" s="35"/>
      <c r="L8" s="35"/>
      <c r="M8" s="35"/>
      <c r="N8" s="35"/>
    </row>
    <row r="9" spans="1:14" ht="18.95" customHeight="1" x14ac:dyDescent="0.3">
      <c r="B9" s="34"/>
      <c r="C9" s="34"/>
      <c r="D9" s="34"/>
      <c r="E9" s="34"/>
      <c r="F9" s="34"/>
      <c r="G9" s="34"/>
      <c r="H9" s="34"/>
      <c r="I9" s="34"/>
      <c r="J9" s="35"/>
      <c r="K9" s="35"/>
      <c r="L9" s="35"/>
      <c r="M9" s="35"/>
      <c r="N9" s="35"/>
    </row>
    <row r="10" spans="1:14" ht="18.95" customHeight="1" x14ac:dyDescent="0.3">
      <c r="B10" s="34"/>
      <c r="C10" s="34"/>
      <c r="D10" s="34"/>
      <c r="E10" s="34"/>
      <c r="F10" s="34"/>
      <c r="G10" s="34"/>
      <c r="H10" s="34"/>
      <c r="I10" s="34"/>
      <c r="J10" s="35"/>
      <c r="K10" s="35"/>
      <c r="L10" s="35"/>
      <c r="M10" s="35"/>
      <c r="N10" s="35"/>
    </row>
    <row r="11" spans="1:14" ht="18.95" customHeight="1" x14ac:dyDescent="0.3">
      <c r="B11" s="34"/>
      <c r="C11" s="34"/>
      <c r="D11" s="34"/>
      <c r="E11" s="34"/>
      <c r="F11" s="34"/>
      <c r="G11" s="34"/>
      <c r="H11" s="34"/>
      <c r="I11" s="34"/>
      <c r="J11" s="35"/>
      <c r="K11" s="35"/>
      <c r="L11" s="35"/>
      <c r="M11" s="35"/>
      <c r="N11" s="35"/>
    </row>
    <row r="12" spans="1:14" ht="18.95" customHeight="1" x14ac:dyDescent="0.3">
      <c r="B12" s="34"/>
      <c r="C12" s="34"/>
      <c r="D12" s="34"/>
      <c r="E12" s="34"/>
      <c r="F12" s="34"/>
      <c r="G12" s="34"/>
      <c r="H12" s="34"/>
      <c r="I12" s="34"/>
      <c r="J12" s="35"/>
      <c r="K12" s="35"/>
      <c r="L12" s="35"/>
      <c r="M12" s="35"/>
      <c r="N12" s="35"/>
    </row>
    <row r="13" spans="1:14" ht="18.95" customHeight="1" x14ac:dyDescent="0.3">
      <c r="B13" s="34"/>
      <c r="C13" s="34"/>
      <c r="D13" s="34"/>
      <c r="E13" s="34"/>
      <c r="F13" s="34"/>
      <c r="G13" s="34"/>
      <c r="H13" s="34"/>
      <c r="I13" s="34"/>
      <c r="J13" s="35"/>
      <c r="K13" s="35"/>
      <c r="L13" s="35"/>
      <c r="M13" s="35"/>
      <c r="N13" s="35"/>
    </row>
    <row r="14" spans="1:14" ht="18.95" customHeight="1" x14ac:dyDescent="0.3">
      <c r="B14" s="34"/>
      <c r="C14" s="34"/>
      <c r="D14" s="34"/>
      <c r="E14" s="34"/>
      <c r="F14" s="34"/>
      <c r="G14" s="34"/>
      <c r="H14" s="34"/>
      <c r="I14" s="34"/>
      <c r="J14" s="35"/>
      <c r="K14" s="35"/>
      <c r="L14" s="35"/>
      <c r="M14" s="35"/>
      <c r="N14" s="35"/>
    </row>
    <row r="15" spans="1:14" ht="18.95" customHeight="1" x14ac:dyDescent="0.3">
      <c r="B15" s="34"/>
      <c r="C15" s="34"/>
      <c r="D15" s="34"/>
      <c r="E15" s="34"/>
      <c r="F15" s="34"/>
      <c r="G15" s="34"/>
      <c r="H15" s="34"/>
      <c r="I15" s="34"/>
      <c r="J15" s="35"/>
      <c r="K15" s="35"/>
      <c r="L15" s="35"/>
      <c r="M15" s="35"/>
      <c r="N15" s="35"/>
    </row>
    <row r="16" spans="1:14" ht="18.95" customHeight="1" x14ac:dyDescent="0.3">
      <c r="B16" s="34"/>
      <c r="C16" s="34"/>
      <c r="D16" s="34"/>
      <c r="E16" s="34"/>
      <c r="F16" s="34"/>
      <c r="G16" s="34"/>
      <c r="H16" s="34"/>
      <c r="I16" s="34"/>
      <c r="J16" s="35"/>
      <c r="K16" s="35"/>
      <c r="L16" s="35"/>
      <c r="M16" s="35"/>
      <c r="N16" s="35"/>
    </row>
    <row r="17" spans="2:14" ht="18.95" customHeight="1" x14ac:dyDescent="0.3">
      <c r="B17" s="34"/>
      <c r="C17" s="34"/>
      <c r="D17" s="34"/>
      <c r="E17" s="34"/>
      <c r="F17" s="34"/>
      <c r="G17" s="34"/>
      <c r="H17" s="34"/>
      <c r="I17" s="34"/>
      <c r="J17" s="35"/>
      <c r="K17" s="35"/>
      <c r="L17" s="35"/>
      <c r="M17" s="35"/>
      <c r="N17" s="35"/>
    </row>
    <row r="18" spans="2:14" ht="18.95" customHeight="1" x14ac:dyDescent="0.3">
      <c r="B18" s="34"/>
      <c r="C18" s="34"/>
      <c r="D18" s="34"/>
      <c r="E18" s="34"/>
      <c r="F18" s="34"/>
      <c r="G18" s="34"/>
      <c r="H18" s="34"/>
      <c r="I18" s="34"/>
      <c r="J18" s="35"/>
      <c r="K18" s="35"/>
      <c r="L18" s="35"/>
      <c r="M18" s="35"/>
      <c r="N18" s="35"/>
    </row>
    <row r="19" spans="2:14" ht="18.95" customHeight="1" x14ac:dyDescent="0.3">
      <c r="B19" s="34"/>
      <c r="C19" s="34"/>
      <c r="D19" s="34"/>
      <c r="E19" s="34"/>
      <c r="F19" s="34"/>
      <c r="G19" s="34"/>
      <c r="H19" s="34"/>
      <c r="I19" s="34"/>
      <c r="J19" s="35"/>
      <c r="K19" s="35"/>
      <c r="L19" s="35"/>
      <c r="M19" s="35"/>
      <c r="N19" s="35"/>
    </row>
    <row r="20" spans="2:14" ht="18.95" customHeight="1" x14ac:dyDescent="0.3">
      <c r="B20" s="34"/>
      <c r="C20" s="34"/>
      <c r="D20" s="34"/>
      <c r="E20" s="34"/>
      <c r="F20" s="34"/>
      <c r="G20" s="34"/>
      <c r="H20" s="34"/>
      <c r="I20" s="34"/>
      <c r="J20" s="35"/>
      <c r="K20" s="35"/>
      <c r="L20" s="35"/>
      <c r="M20" s="35"/>
      <c r="N20" s="35"/>
    </row>
    <row r="21" spans="2:14" ht="18.95" customHeight="1" x14ac:dyDescent="0.3">
      <c r="B21" s="34"/>
      <c r="C21" s="34"/>
      <c r="D21" s="34"/>
      <c r="E21" s="34"/>
      <c r="F21" s="34"/>
      <c r="G21" s="34"/>
      <c r="H21" s="34"/>
      <c r="I21" s="34"/>
      <c r="J21" s="35"/>
      <c r="K21" s="35"/>
      <c r="L21" s="35"/>
      <c r="M21" s="35"/>
      <c r="N21" s="35"/>
    </row>
    <row r="22" spans="2:14" ht="18.95" customHeight="1" x14ac:dyDescent="0.3">
      <c r="B22" s="34"/>
      <c r="C22" s="34"/>
      <c r="D22" s="34"/>
      <c r="E22" s="34"/>
      <c r="F22" s="34"/>
      <c r="G22" s="34"/>
      <c r="H22" s="34"/>
      <c r="I22" s="34"/>
      <c r="J22" s="35"/>
      <c r="K22" s="35"/>
      <c r="L22" s="35"/>
      <c r="M22" s="35"/>
      <c r="N22" s="35"/>
    </row>
    <row r="23" spans="2:14" ht="18.95" customHeight="1" x14ac:dyDescent="0.3">
      <c r="B23" s="34"/>
      <c r="C23" s="34"/>
      <c r="D23" s="34"/>
      <c r="E23" s="34"/>
      <c r="F23" s="34"/>
      <c r="G23" s="34"/>
      <c r="H23" s="34"/>
      <c r="I23" s="34"/>
      <c r="J23" s="35"/>
      <c r="K23" s="35"/>
      <c r="L23" s="35"/>
      <c r="M23" s="35"/>
      <c r="N23" s="35"/>
    </row>
    <row r="24" spans="2:14" ht="18.95" customHeight="1" x14ac:dyDescent="0.3">
      <c r="B24" s="34"/>
      <c r="C24" s="34"/>
      <c r="D24" s="34"/>
      <c r="E24" s="34"/>
      <c r="F24" s="34"/>
      <c r="G24" s="34"/>
      <c r="H24" s="34"/>
      <c r="I24" s="34"/>
      <c r="J24" s="35"/>
      <c r="K24" s="35"/>
      <c r="L24" s="35"/>
      <c r="M24" s="35"/>
      <c r="N24" s="35"/>
    </row>
    <row r="25" spans="2:14" ht="18.95" customHeight="1" x14ac:dyDescent="0.2">
      <c r="B25" s="307" t="s">
        <v>2</v>
      </c>
      <c r="C25" s="307" t="s">
        <v>160</v>
      </c>
      <c r="D25" s="307" t="s">
        <v>20</v>
      </c>
      <c r="E25" s="325" t="s">
        <v>161</v>
      </c>
      <c r="F25" s="61"/>
      <c r="G25" s="62" t="s">
        <v>21</v>
      </c>
      <c r="H25" s="63"/>
      <c r="I25" s="25"/>
    </row>
    <row r="26" spans="2:14" ht="18.95" customHeight="1" x14ac:dyDescent="0.2">
      <c r="B26" s="307"/>
      <c r="C26" s="307"/>
      <c r="D26" s="307"/>
      <c r="E26" s="307"/>
      <c r="F26" s="48" t="s">
        <v>15</v>
      </c>
      <c r="G26" s="48" t="s">
        <v>14</v>
      </c>
      <c r="H26" s="48" t="s">
        <v>18</v>
      </c>
      <c r="I26" s="25"/>
      <c r="J26" s="135" t="s">
        <v>15</v>
      </c>
      <c r="K26" s="138">
        <f>SUM(F:F)</f>
        <v>0</v>
      </c>
    </row>
    <row r="27" spans="2:14" ht="18.95" customHeight="1" x14ac:dyDescent="0.2">
      <c r="B27" s="241"/>
      <c r="C27" s="241"/>
      <c r="D27" s="241"/>
      <c r="E27" s="241"/>
      <c r="F27" s="253"/>
      <c r="G27" s="253"/>
      <c r="H27" s="253"/>
      <c r="I27" s="25"/>
      <c r="J27" s="135" t="s">
        <v>14</v>
      </c>
      <c r="K27" s="138">
        <f>SUM(G:G)</f>
        <v>0</v>
      </c>
    </row>
    <row r="28" spans="2:14" ht="18.95" customHeight="1" x14ac:dyDescent="0.2">
      <c r="B28" s="241"/>
      <c r="C28" s="241"/>
      <c r="D28" s="241"/>
      <c r="E28" s="241"/>
      <c r="F28" s="253"/>
      <c r="G28" s="253"/>
      <c r="H28" s="253"/>
      <c r="I28" s="25"/>
      <c r="J28" s="135" t="s">
        <v>18</v>
      </c>
      <c r="K28" s="138">
        <f>SUM(H:H)</f>
        <v>0</v>
      </c>
    </row>
    <row r="29" spans="2:14" ht="18.95" customHeight="1" x14ac:dyDescent="0.2">
      <c r="B29" s="241"/>
      <c r="C29" s="241"/>
      <c r="D29" s="241"/>
      <c r="E29" s="241"/>
      <c r="F29" s="253"/>
      <c r="G29" s="253"/>
      <c r="H29" s="253"/>
      <c r="I29" s="25"/>
    </row>
    <row r="30" spans="2:14" ht="18.95" customHeight="1" x14ac:dyDescent="0.2">
      <c r="B30" s="241"/>
      <c r="C30" s="241"/>
      <c r="D30" s="241"/>
      <c r="E30" s="241"/>
      <c r="F30" s="253"/>
      <c r="G30" s="253"/>
      <c r="H30" s="253"/>
      <c r="I30" s="25"/>
      <c r="J30" s="40"/>
      <c r="K30" s="40"/>
      <c r="L30" s="25"/>
      <c r="M30" s="25"/>
      <c r="N30" s="25"/>
    </row>
    <row r="31" spans="2:14" ht="18.95" customHeight="1" x14ac:dyDescent="0.2">
      <c r="B31" s="241"/>
      <c r="C31" s="241"/>
      <c r="D31" s="241"/>
      <c r="E31" s="241"/>
      <c r="F31" s="253"/>
      <c r="G31" s="253"/>
      <c r="H31" s="253"/>
      <c r="I31" s="25"/>
      <c r="J31" s="40"/>
      <c r="K31" s="40"/>
      <c r="L31" s="25"/>
      <c r="M31" s="25"/>
      <c r="N31" s="25"/>
    </row>
    <row r="32" spans="2:14" ht="18.95" customHeight="1" x14ac:dyDescent="0.2">
      <c r="B32" s="241"/>
      <c r="C32" s="241"/>
      <c r="D32" s="241"/>
      <c r="E32" s="241"/>
      <c r="F32" s="253"/>
      <c r="G32" s="253"/>
      <c r="H32" s="253"/>
      <c r="I32" s="25"/>
      <c r="J32" s="40"/>
      <c r="K32" s="40"/>
      <c r="L32" s="25"/>
      <c r="M32" s="25"/>
      <c r="N32" s="25"/>
    </row>
    <row r="33" spans="2:14" ht="18.95" customHeight="1" x14ac:dyDescent="0.2">
      <c r="B33" s="241"/>
      <c r="C33" s="241"/>
      <c r="D33" s="241"/>
      <c r="E33" s="241"/>
      <c r="F33" s="253"/>
      <c r="G33" s="253"/>
      <c r="H33" s="253"/>
      <c r="I33" s="25"/>
      <c r="J33" s="40"/>
      <c r="K33" s="40"/>
      <c r="L33" s="25"/>
      <c r="M33" s="25"/>
      <c r="N33" s="25"/>
    </row>
    <row r="34" spans="2:14" ht="18.95" customHeight="1" x14ac:dyDescent="0.2">
      <c r="B34" s="241"/>
      <c r="C34" s="241"/>
      <c r="D34" s="241"/>
      <c r="E34" s="241"/>
      <c r="F34" s="253"/>
      <c r="G34" s="253"/>
      <c r="H34" s="253"/>
      <c r="I34" s="25"/>
      <c r="J34" s="40"/>
      <c r="K34" s="40"/>
      <c r="L34" s="25"/>
      <c r="M34" s="25"/>
      <c r="N34" s="25"/>
    </row>
    <row r="37" spans="2:14" s="47" customFormat="1" ht="18.95" customHeight="1" x14ac:dyDescent="0.3">
      <c r="B37" s="254"/>
      <c r="C37" s="254"/>
      <c r="D37" s="254"/>
      <c r="E37" s="254"/>
      <c r="F37" s="255"/>
      <c r="G37" s="255"/>
      <c r="H37" s="255"/>
    </row>
  </sheetData>
  <mergeCells count="4">
    <mergeCell ref="C25:C26"/>
    <mergeCell ref="D25:D26"/>
    <mergeCell ref="E25:E26"/>
    <mergeCell ref="B25:B26"/>
  </mergeCells>
  <phoneticPr fontId="0" type="noConversion"/>
  <printOptions horizontalCentered="1"/>
  <pageMargins left="0.74" right="0.39370078740157483" top="0.98425196850393704" bottom="0.70866141732283472" header="0" footer="0"/>
  <pageSetup scale="4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 tint="-0.249977111117893"/>
  </sheetPr>
  <dimension ref="A1:R45"/>
  <sheetViews>
    <sheetView showGridLines="0" topLeftCell="A17" zoomScale="90" zoomScaleNormal="90" workbookViewId="0"/>
  </sheetViews>
  <sheetFormatPr baseColWidth="10" defaultColWidth="0" defaultRowHeight="18.95" customHeight="1" x14ac:dyDescent="0.3"/>
  <cols>
    <col min="1" max="1" width="29.125" style="67" customWidth="1"/>
    <col min="2" max="2" width="4.75" style="258" bestFit="1" customWidth="1"/>
    <col min="3" max="3" width="39.25" style="258" customWidth="1"/>
    <col min="4" max="4" width="15" style="259" customWidth="1"/>
    <col min="5" max="5" width="36.375" style="258" customWidth="1"/>
    <col min="6" max="6" width="36.375" style="260" customWidth="1"/>
    <col min="7" max="7" width="13.625" style="258" bestFit="1" customWidth="1"/>
    <col min="8" max="8" width="10.375" style="69" customWidth="1"/>
    <col min="9" max="11" width="0.125" style="17" customWidth="1"/>
    <col min="12" max="12" width="10.375" style="67" hidden="1" customWidth="1"/>
    <col min="13" max="13" width="11.375" style="67" hidden="1" customWidth="1"/>
    <col min="14" max="14" width="12.125" style="67" hidden="1" customWidth="1"/>
    <col min="15" max="15" width="10.625" style="67" hidden="1" customWidth="1"/>
    <col min="16" max="16" width="13" style="67" hidden="1" customWidth="1"/>
    <col min="17" max="17" width="10.625" style="67" hidden="1" customWidth="1"/>
    <col min="18" max="18" width="13.25" style="67" hidden="1" customWidth="1"/>
    <col min="19" max="16384" width="10.625" style="67" hidden="1"/>
  </cols>
  <sheetData>
    <row r="1" spans="1:8" s="64" customFormat="1" ht="18.95" customHeight="1" x14ac:dyDescent="0.3">
      <c r="D1" s="65"/>
      <c r="H1" s="66"/>
    </row>
    <row r="2" spans="1:8" ht="18.95" customHeight="1" x14ac:dyDescent="0.3">
      <c r="B2" s="67"/>
      <c r="C2" s="67"/>
      <c r="D2" s="68"/>
      <c r="E2" s="67"/>
      <c r="F2" s="17"/>
      <c r="G2" s="67"/>
    </row>
    <row r="3" spans="1:8" ht="18.95" customHeight="1" x14ac:dyDescent="0.3">
      <c r="B3" s="67"/>
      <c r="C3" s="67"/>
      <c r="D3" s="68"/>
      <c r="E3" s="67"/>
      <c r="F3" s="17"/>
      <c r="G3" s="67"/>
    </row>
    <row r="4" spans="1:8" ht="18.95" customHeight="1" x14ac:dyDescent="0.3">
      <c r="B4" s="67"/>
      <c r="C4" s="67"/>
      <c r="D4" s="68"/>
      <c r="E4" s="67"/>
      <c r="F4" s="17"/>
      <c r="G4" s="67"/>
    </row>
    <row r="5" spans="1:8" ht="18.95" customHeight="1" x14ac:dyDescent="0.3">
      <c r="B5" s="67"/>
      <c r="C5" s="67"/>
      <c r="D5" s="68"/>
      <c r="E5" s="67"/>
      <c r="F5" s="17"/>
      <c r="G5" s="67"/>
    </row>
    <row r="6" spans="1:8" ht="18.95" customHeight="1" x14ac:dyDescent="0.3">
      <c r="A6" s="2"/>
      <c r="B6" s="67"/>
      <c r="C6" s="67"/>
      <c r="D6" s="68"/>
      <c r="E6" s="67"/>
      <c r="F6" s="17"/>
      <c r="G6" s="67"/>
      <c r="H6" s="33"/>
    </row>
    <row r="7" spans="1:8" s="64" customFormat="1" ht="18.95" customHeight="1" x14ac:dyDescent="0.3">
      <c r="D7" s="65"/>
      <c r="H7" s="66"/>
    </row>
    <row r="8" spans="1:8" ht="18.95" customHeight="1" x14ac:dyDescent="0.3">
      <c r="B8" s="70"/>
      <c r="C8" s="70"/>
      <c r="D8" s="71"/>
      <c r="E8" s="70"/>
      <c r="F8" s="70"/>
      <c r="G8" s="70"/>
    </row>
    <row r="9" spans="1:8" ht="18.95" customHeight="1" x14ac:dyDescent="0.3">
      <c r="B9" s="70"/>
      <c r="C9" s="70"/>
      <c r="D9" s="71"/>
      <c r="E9" s="70"/>
      <c r="F9" s="70"/>
      <c r="G9" s="70"/>
    </row>
    <row r="10" spans="1:8" ht="18.95" customHeight="1" x14ac:dyDescent="0.3">
      <c r="B10" s="70"/>
      <c r="C10" s="70"/>
      <c r="D10" s="71"/>
      <c r="E10" s="70"/>
      <c r="F10" s="70"/>
      <c r="G10" s="70"/>
    </row>
    <row r="11" spans="1:8" ht="18.95" customHeight="1" x14ac:dyDescent="0.3">
      <c r="B11" s="70"/>
      <c r="C11" s="70"/>
      <c r="D11" s="71"/>
      <c r="E11" s="70"/>
      <c r="F11" s="70"/>
      <c r="G11" s="70"/>
    </row>
    <row r="12" spans="1:8" ht="18.95" customHeight="1" x14ac:dyDescent="0.3">
      <c r="B12" s="70"/>
      <c r="C12" s="70"/>
      <c r="D12" s="71"/>
      <c r="E12" s="70"/>
      <c r="F12" s="70"/>
      <c r="G12" s="70"/>
    </row>
    <row r="13" spans="1:8" ht="18.95" customHeight="1" x14ac:dyDescent="0.3">
      <c r="B13" s="70"/>
      <c r="C13" s="70"/>
      <c r="D13" s="71"/>
      <c r="E13" s="70"/>
      <c r="F13" s="70"/>
      <c r="G13" s="70"/>
    </row>
    <row r="14" spans="1:8" ht="18.95" customHeight="1" x14ac:dyDescent="0.3">
      <c r="B14" s="70"/>
      <c r="C14" s="70"/>
      <c r="D14" s="71"/>
      <c r="E14" s="70"/>
      <c r="F14" s="70"/>
      <c r="G14" s="70"/>
    </row>
    <row r="15" spans="1:8" ht="18.95" customHeight="1" x14ac:dyDescent="0.3">
      <c r="B15" s="70"/>
      <c r="C15" s="70"/>
      <c r="D15" s="71"/>
      <c r="E15" s="70"/>
      <c r="F15" s="70"/>
      <c r="G15" s="70"/>
    </row>
    <row r="16" spans="1:8" ht="18.95" customHeight="1" x14ac:dyDescent="0.3">
      <c r="B16" s="70"/>
      <c r="C16" s="70"/>
      <c r="D16" s="71"/>
      <c r="E16" s="70"/>
      <c r="F16" s="70"/>
      <c r="G16" s="70"/>
    </row>
    <row r="17" spans="1:11" ht="18.95" customHeight="1" x14ac:dyDescent="0.3">
      <c r="B17" s="70"/>
      <c r="C17" s="70"/>
      <c r="D17" s="71"/>
      <c r="E17" s="70"/>
      <c r="F17" s="70"/>
      <c r="G17" s="70"/>
    </row>
    <row r="18" spans="1:11" ht="18.95" customHeight="1" x14ac:dyDescent="0.3">
      <c r="B18" s="70"/>
      <c r="C18" s="70"/>
      <c r="D18" s="71"/>
      <c r="E18" s="70"/>
      <c r="F18" s="70"/>
      <c r="G18" s="70"/>
    </row>
    <row r="19" spans="1:11" ht="18.95" customHeight="1" x14ac:dyDescent="0.3">
      <c r="B19" s="70"/>
      <c r="C19" s="70"/>
      <c r="D19" s="71"/>
      <c r="E19" s="70"/>
      <c r="F19" s="70"/>
      <c r="G19" s="70"/>
    </row>
    <row r="20" spans="1:11" ht="18.95" customHeight="1" x14ac:dyDescent="0.3">
      <c r="B20" s="70"/>
      <c r="C20" s="70"/>
      <c r="D20" s="71"/>
      <c r="E20" s="70"/>
      <c r="F20" s="70"/>
      <c r="G20" s="70"/>
    </row>
    <row r="21" spans="1:11" ht="18.95" customHeight="1" x14ac:dyDescent="0.3">
      <c r="B21" s="70"/>
      <c r="C21" s="70"/>
      <c r="D21" s="71"/>
      <c r="E21" s="70"/>
      <c r="F21" s="70"/>
      <c r="G21" s="70"/>
    </row>
    <row r="22" spans="1:11" ht="18.95" customHeight="1" x14ac:dyDescent="0.3">
      <c r="B22" s="70"/>
      <c r="C22" s="70"/>
      <c r="D22" s="71"/>
      <c r="E22" s="70"/>
      <c r="F22" s="70"/>
      <c r="G22" s="70"/>
    </row>
    <row r="23" spans="1:11" ht="18.95" customHeight="1" x14ac:dyDescent="0.3">
      <c r="B23" s="70"/>
      <c r="C23" s="70"/>
      <c r="D23" s="71"/>
      <c r="E23" s="70"/>
      <c r="F23" s="70"/>
      <c r="G23" s="70"/>
    </row>
    <row r="24" spans="1:11" ht="18.95" customHeight="1" x14ac:dyDescent="0.3">
      <c r="B24" s="70"/>
      <c r="C24" s="70"/>
      <c r="D24" s="71"/>
      <c r="E24" s="70"/>
      <c r="F24" s="70"/>
      <c r="G24" s="70"/>
    </row>
    <row r="25" spans="1:11" s="17" customFormat="1" ht="51" customHeight="1" x14ac:dyDescent="0.3">
      <c r="B25" s="156" t="s">
        <v>16</v>
      </c>
      <c r="C25" s="156" t="s">
        <v>135</v>
      </c>
      <c r="D25" s="72" t="s">
        <v>134</v>
      </c>
      <c r="E25" s="156" t="s">
        <v>37</v>
      </c>
      <c r="F25" s="156" t="s">
        <v>65</v>
      </c>
      <c r="G25" s="156" t="s">
        <v>28</v>
      </c>
      <c r="H25" s="73"/>
    </row>
    <row r="26" spans="1:11" ht="18.95" customHeight="1" x14ac:dyDescent="0.3">
      <c r="B26" s="258">
        <v>1</v>
      </c>
      <c r="C26" s="258" t="s">
        <v>210</v>
      </c>
      <c r="D26" s="259" t="s">
        <v>18</v>
      </c>
      <c r="I26" s="122"/>
      <c r="J26" s="139" t="s">
        <v>172</v>
      </c>
      <c r="K26" s="139">
        <f>COUNTIF(D:D,"Nacional")</f>
        <v>0</v>
      </c>
    </row>
    <row r="27" spans="1:11" ht="18.95" customHeight="1" x14ac:dyDescent="0.3">
      <c r="B27" s="258">
        <v>2</v>
      </c>
      <c r="I27" s="122"/>
      <c r="J27" s="139" t="s">
        <v>173</v>
      </c>
      <c r="K27" s="139">
        <f>COUNTIF(D:D,"Internacional")</f>
        <v>1</v>
      </c>
    </row>
    <row r="28" spans="1:11" ht="18.95" customHeight="1" x14ac:dyDescent="0.3">
      <c r="A28" s="74" t="s">
        <v>14</v>
      </c>
      <c r="B28" s="258">
        <v>3</v>
      </c>
    </row>
    <row r="29" spans="1:11" ht="18.95" customHeight="1" x14ac:dyDescent="0.3">
      <c r="A29" s="74" t="s">
        <v>18</v>
      </c>
      <c r="B29" s="258">
        <v>4</v>
      </c>
    </row>
    <row r="30" spans="1:11" ht="18.95" customHeight="1" x14ac:dyDescent="0.3">
      <c r="A30" s="74"/>
      <c r="B30" s="258">
        <v>5</v>
      </c>
    </row>
    <row r="31" spans="1:11" ht="18.95" customHeight="1" x14ac:dyDescent="0.3">
      <c r="B31" s="258">
        <v>6</v>
      </c>
    </row>
    <row r="32" spans="1:11" ht="18.95" customHeight="1" x14ac:dyDescent="0.3">
      <c r="B32" s="258">
        <v>7</v>
      </c>
    </row>
    <row r="33" spans="2:2" ht="18.95" customHeight="1" x14ac:dyDescent="0.3">
      <c r="B33" s="258">
        <v>8</v>
      </c>
    </row>
    <row r="34" spans="2:2" ht="18.95" customHeight="1" x14ac:dyDescent="0.3">
      <c r="B34" s="258">
        <v>9</v>
      </c>
    </row>
    <row r="35" spans="2:2" ht="18.95" customHeight="1" x14ac:dyDescent="0.3">
      <c r="B35" s="258">
        <v>10</v>
      </c>
    </row>
    <row r="36" spans="2:2" ht="18.95" customHeight="1" x14ac:dyDescent="0.3">
      <c r="B36" s="258">
        <v>11</v>
      </c>
    </row>
    <row r="37" spans="2:2" ht="18.95" customHeight="1" x14ac:dyDescent="0.3">
      <c r="B37" s="258">
        <v>12</v>
      </c>
    </row>
    <row r="38" spans="2:2" ht="18.95" customHeight="1" x14ac:dyDescent="0.3">
      <c r="B38" s="258">
        <v>13</v>
      </c>
    </row>
    <row r="39" spans="2:2" ht="18.95" customHeight="1" x14ac:dyDescent="0.3">
      <c r="B39" s="258">
        <v>14</v>
      </c>
    </row>
    <row r="40" spans="2:2" ht="18.95" customHeight="1" x14ac:dyDescent="0.3">
      <c r="B40" s="258">
        <v>15</v>
      </c>
    </row>
    <row r="41" spans="2:2" ht="18.95" customHeight="1" x14ac:dyDescent="0.3">
      <c r="B41" s="258">
        <v>16</v>
      </c>
    </row>
    <row r="42" spans="2:2" ht="18.95" customHeight="1" x14ac:dyDescent="0.3">
      <c r="B42" s="258">
        <v>17</v>
      </c>
    </row>
    <row r="43" spans="2:2" ht="18.95" customHeight="1" x14ac:dyDescent="0.3">
      <c r="B43" s="258">
        <v>18</v>
      </c>
    </row>
    <row r="44" spans="2:2" ht="18.95" customHeight="1" x14ac:dyDescent="0.3">
      <c r="B44" s="258">
        <v>19</v>
      </c>
    </row>
    <row r="45" spans="2:2" ht="18.95" customHeight="1" x14ac:dyDescent="0.3">
      <c r="B45" s="258">
        <v>20</v>
      </c>
    </row>
  </sheetData>
  <dataValidations count="1">
    <dataValidation type="list" allowBlank="1" showInputMessage="1" showErrorMessage="1" sqref="D26:D1048576">
      <formula1>$A$28:$A$29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 tint="-0.249977111117893"/>
  </sheetPr>
  <dimension ref="A1:M64"/>
  <sheetViews>
    <sheetView showGridLines="0" zoomScale="90" zoomScaleNormal="90" workbookViewId="0"/>
  </sheetViews>
  <sheetFormatPr baseColWidth="10" defaultColWidth="0" defaultRowHeight="18.95" customHeight="1" zeroHeight="1" x14ac:dyDescent="0.2"/>
  <cols>
    <col min="1" max="1" width="29.125" style="25" customWidth="1"/>
    <col min="2" max="2" width="34.375" style="25" customWidth="1"/>
    <col min="3" max="12" width="12.5" style="25" customWidth="1"/>
    <col min="13" max="13" width="7.75" style="25" customWidth="1"/>
    <col min="14" max="16384" width="10.75" style="25" hidden="1"/>
  </cols>
  <sheetData>
    <row r="1" spans="1:13" s="22" customFormat="1" ht="18.95" customHeight="1" x14ac:dyDescent="0.2"/>
    <row r="2" spans="1:13" ht="18.95" customHeight="1" x14ac:dyDescent="0.2"/>
    <row r="3" spans="1:13" ht="18.95" customHeight="1" x14ac:dyDescent="0.2"/>
    <row r="4" spans="1:13" ht="18.95" customHeight="1" x14ac:dyDescent="0.2"/>
    <row r="5" spans="1:13" ht="18.95" customHeight="1" x14ac:dyDescent="0.2"/>
    <row r="6" spans="1:13" ht="18.95" customHeight="1" x14ac:dyDescent="0.2">
      <c r="A6" s="2"/>
      <c r="M6" s="33"/>
    </row>
    <row r="7" spans="1:13" s="22" customFormat="1" ht="18.95" customHeight="1" x14ac:dyDescent="0.2"/>
    <row r="8" spans="1:13" ht="18.95" customHeight="1" x14ac:dyDescent="0.25">
      <c r="B8" s="75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ht="18.95" customHeight="1" x14ac:dyDescent="0.25">
      <c r="B9" s="75"/>
      <c r="D9" s="76"/>
      <c r="E9" s="76"/>
      <c r="F9" s="76"/>
      <c r="G9" s="76"/>
      <c r="H9" s="76"/>
      <c r="I9" s="76"/>
      <c r="J9" s="76"/>
      <c r="K9" s="76"/>
      <c r="L9" s="76"/>
      <c r="M9" s="76"/>
    </row>
    <row r="10" spans="1:13" ht="18.95" customHeight="1" x14ac:dyDescent="0.2"/>
    <row r="11" spans="1:13" ht="18.95" customHeight="1" x14ac:dyDescent="0.2"/>
    <row r="12" spans="1:13" ht="18.95" customHeight="1" x14ac:dyDescent="0.2"/>
    <row r="13" spans="1:13" ht="18.95" customHeight="1" x14ac:dyDescent="0.2"/>
    <row r="14" spans="1:13" ht="18.95" customHeight="1" x14ac:dyDescent="0.2"/>
    <row r="15" spans="1:13" ht="18.95" customHeight="1" x14ac:dyDescent="0.2"/>
    <row r="16" spans="1:13" ht="18.95" customHeight="1" x14ac:dyDescent="0.2"/>
    <row r="17" spans="2:12" ht="18.95" customHeight="1" x14ac:dyDescent="0.2"/>
    <row r="18" spans="2:12" ht="18.95" customHeight="1" x14ac:dyDescent="0.2"/>
    <row r="19" spans="2:12" ht="18.95" customHeight="1" x14ac:dyDescent="0.2"/>
    <row r="20" spans="2:12" ht="18.95" customHeight="1" x14ac:dyDescent="0.2"/>
    <row r="21" spans="2:12" ht="18.95" customHeight="1" x14ac:dyDescent="0.2"/>
    <row r="22" spans="2:12" ht="18.95" customHeight="1" x14ac:dyDescent="0.2"/>
    <row r="23" spans="2:12" ht="18.95" customHeight="1" x14ac:dyDescent="0.2"/>
    <row r="24" spans="2:12" ht="18.95" customHeight="1" thickBot="1" x14ac:dyDescent="0.25"/>
    <row r="25" spans="2:12" ht="18.95" customHeight="1" x14ac:dyDescent="0.2">
      <c r="B25" s="276" t="s">
        <v>41</v>
      </c>
      <c r="C25" s="335" t="s">
        <v>32</v>
      </c>
      <c r="D25" s="335"/>
      <c r="E25" s="335" t="s">
        <v>33</v>
      </c>
      <c r="F25" s="335"/>
      <c r="G25" s="335" t="s">
        <v>34</v>
      </c>
      <c r="H25" s="335"/>
      <c r="I25" s="335" t="s">
        <v>35</v>
      </c>
      <c r="J25" s="335"/>
      <c r="K25" s="335" t="s">
        <v>8</v>
      </c>
      <c r="L25" s="336"/>
    </row>
    <row r="26" spans="2:12" ht="32.25" customHeight="1" x14ac:dyDescent="0.2">
      <c r="B26" s="340"/>
      <c r="C26" s="158" t="s">
        <v>42</v>
      </c>
      <c r="D26" s="158" t="s">
        <v>43</v>
      </c>
      <c r="E26" s="158" t="s">
        <v>42</v>
      </c>
      <c r="F26" s="158" t="s">
        <v>43</v>
      </c>
      <c r="G26" s="158" t="s">
        <v>42</v>
      </c>
      <c r="H26" s="158" t="s">
        <v>43</v>
      </c>
      <c r="I26" s="158" t="s">
        <v>42</v>
      </c>
      <c r="J26" s="158" t="s">
        <v>43</v>
      </c>
      <c r="K26" s="158" t="s">
        <v>42</v>
      </c>
      <c r="L26" s="159" t="s">
        <v>43</v>
      </c>
    </row>
    <row r="27" spans="2:12" ht="18.95" customHeight="1" x14ac:dyDescent="0.2">
      <c r="B27" s="77" t="s">
        <v>44</v>
      </c>
      <c r="C27" s="261">
        <v>32</v>
      </c>
      <c r="D27" s="261">
        <v>20</v>
      </c>
      <c r="E27" s="261">
        <v>1</v>
      </c>
      <c r="F27" s="261">
        <v>200</v>
      </c>
      <c r="G27" s="261"/>
      <c r="H27" s="261"/>
      <c r="I27" s="261"/>
      <c r="J27" s="261"/>
      <c r="K27" s="111">
        <f>SUM(C27,E27,G27,I27)</f>
        <v>33</v>
      </c>
      <c r="L27" s="112">
        <f>SUM(D27,F27,H27,J27)</f>
        <v>220</v>
      </c>
    </row>
    <row r="28" spans="2:12" ht="18.95" customHeight="1" x14ac:dyDescent="0.2">
      <c r="B28" s="77" t="s">
        <v>45</v>
      </c>
      <c r="C28" s="261">
        <v>1</v>
      </c>
      <c r="D28" s="261">
        <v>20</v>
      </c>
      <c r="E28" s="261">
        <v>1</v>
      </c>
      <c r="F28" s="261">
        <v>20</v>
      </c>
      <c r="G28" s="261"/>
      <c r="H28" s="261"/>
      <c r="I28" s="261"/>
      <c r="J28" s="261"/>
      <c r="K28" s="111">
        <f t="shared" ref="K28:K38" si="0">SUM(C28,E28,G28,I28)</f>
        <v>2</v>
      </c>
      <c r="L28" s="112">
        <f t="shared" ref="L28:L38" si="1">SUM(D28,F28,H28,J28)</f>
        <v>40</v>
      </c>
    </row>
    <row r="29" spans="2:12" ht="18.95" customHeight="1" x14ac:dyDescent="0.2">
      <c r="B29" s="77" t="s">
        <v>46</v>
      </c>
      <c r="C29" s="261">
        <v>1</v>
      </c>
      <c r="D29" s="261">
        <v>15</v>
      </c>
      <c r="E29" s="261">
        <v>1</v>
      </c>
      <c r="F29" s="261">
        <v>12</v>
      </c>
      <c r="G29" s="261"/>
      <c r="H29" s="261"/>
      <c r="I29" s="261"/>
      <c r="J29" s="261"/>
      <c r="K29" s="111">
        <f t="shared" si="0"/>
        <v>2</v>
      </c>
      <c r="L29" s="112">
        <f t="shared" si="1"/>
        <v>27</v>
      </c>
    </row>
    <row r="30" spans="2:12" ht="18.95" customHeight="1" x14ac:dyDescent="0.2">
      <c r="B30" s="77" t="s">
        <v>47</v>
      </c>
      <c r="C30" s="261">
        <v>1</v>
      </c>
      <c r="D30" s="261">
        <v>50</v>
      </c>
      <c r="E30" s="261">
        <v>1</v>
      </c>
      <c r="F30" s="261">
        <v>50</v>
      </c>
      <c r="G30" s="261"/>
      <c r="H30" s="261"/>
      <c r="I30" s="261"/>
      <c r="J30" s="261"/>
      <c r="K30" s="111">
        <f t="shared" si="0"/>
        <v>2</v>
      </c>
      <c r="L30" s="112">
        <f t="shared" si="1"/>
        <v>100</v>
      </c>
    </row>
    <row r="31" spans="2:12" ht="18.95" customHeight="1" x14ac:dyDescent="0.2">
      <c r="B31" s="77" t="s">
        <v>48</v>
      </c>
      <c r="C31" s="261">
        <v>1</v>
      </c>
      <c r="D31" s="261">
        <v>50</v>
      </c>
      <c r="E31" s="261">
        <v>1</v>
      </c>
      <c r="F31" s="261">
        <v>50</v>
      </c>
      <c r="G31" s="261"/>
      <c r="H31" s="261"/>
      <c r="I31" s="261"/>
      <c r="J31" s="261"/>
      <c r="K31" s="111">
        <f t="shared" si="0"/>
        <v>2</v>
      </c>
      <c r="L31" s="112">
        <f t="shared" si="1"/>
        <v>100</v>
      </c>
    </row>
    <row r="32" spans="2:12" ht="18.95" customHeight="1" x14ac:dyDescent="0.2">
      <c r="B32" s="77" t="s">
        <v>49</v>
      </c>
      <c r="C32" s="261">
        <v>2</v>
      </c>
      <c r="D32" s="261">
        <v>20</v>
      </c>
      <c r="E32" s="261">
        <v>2</v>
      </c>
      <c r="F32" s="261">
        <v>100</v>
      </c>
      <c r="G32" s="261"/>
      <c r="H32" s="261"/>
      <c r="I32" s="261"/>
      <c r="J32" s="261"/>
      <c r="K32" s="111">
        <f t="shared" si="0"/>
        <v>4</v>
      </c>
      <c r="L32" s="112">
        <f t="shared" si="1"/>
        <v>120</v>
      </c>
    </row>
    <row r="33" spans="2:13" ht="18.95" customHeight="1" x14ac:dyDescent="0.2">
      <c r="B33" s="77" t="s">
        <v>50</v>
      </c>
      <c r="C33" s="261">
        <v>1</v>
      </c>
      <c r="D33" s="261">
        <v>20</v>
      </c>
      <c r="E33" s="261">
        <v>1</v>
      </c>
      <c r="F33" s="261">
        <v>20</v>
      </c>
      <c r="G33" s="261"/>
      <c r="H33" s="261"/>
      <c r="I33" s="261"/>
      <c r="J33" s="261"/>
      <c r="K33" s="111">
        <f t="shared" si="0"/>
        <v>2</v>
      </c>
      <c r="L33" s="112">
        <f t="shared" si="1"/>
        <v>40</v>
      </c>
    </row>
    <row r="34" spans="2:13" ht="18.95" customHeight="1" x14ac:dyDescent="0.2">
      <c r="B34" s="77" t="s">
        <v>51</v>
      </c>
      <c r="C34" s="261">
        <v>2</v>
      </c>
      <c r="D34" s="261">
        <v>100</v>
      </c>
      <c r="E34" s="261">
        <v>2</v>
      </c>
      <c r="F34" s="261">
        <v>200</v>
      </c>
      <c r="G34" s="261"/>
      <c r="H34" s="261"/>
      <c r="I34" s="261"/>
      <c r="J34" s="261"/>
      <c r="K34" s="111">
        <f t="shared" si="0"/>
        <v>4</v>
      </c>
      <c r="L34" s="112">
        <f t="shared" si="1"/>
        <v>300</v>
      </c>
    </row>
    <row r="35" spans="2:13" ht="18.95" customHeight="1" x14ac:dyDescent="0.2">
      <c r="B35" s="77" t="s">
        <v>52</v>
      </c>
      <c r="C35" s="261">
        <v>2</v>
      </c>
      <c r="D35" s="261">
        <v>15</v>
      </c>
      <c r="E35" s="261">
        <v>2</v>
      </c>
      <c r="F35" s="261">
        <v>30</v>
      </c>
      <c r="G35" s="261"/>
      <c r="H35" s="261"/>
      <c r="I35" s="261"/>
      <c r="J35" s="261"/>
      <c r="K35" s="111">
        <f t="shared" si="0"/>
        <v>4</v>
      </c>
      <c r="L35" s="112">
        <f t="shared" si="1"/>
        <v>45</v>
      </c>
    </row>
    <row r="36" spans="2:13" ht="18.95" customHeight="1" x14ac:dyDescent="0.2">
      <c r="B36" s="77" t="s">
        <v>53</v>
      </c>
      <c r="C36" s="261">
        <v>1</v>
      </c>
      <c r="D36" s="261">
        <v>50</v>
      </c>
      <c r="E36" s="261">
        <v>1</v>
      </c>
      <c r="F36" s="261">
        <v>50</v>
      </c>
      <c r="G36" s="261"/>
      <c r="H36" s="261"/>
      <c r="I36" s="261"/>
      <c r="J36" s="261"/>
      <c r="K36" s="111">
        <f t="shared" si="0"/>
        <v>2</v>
      </c>
      <c r="L36" s="112">
        <f t="shared" si="1"/>
        <v>100</v>
      </c>
    </row>
    <row r="37" spans="2:13" ht="18.95" customHeight="1" x14ac:dyDescent="0.2">
      <c r="B37" s="77" t="s">
        <v>54</v>
      </c>
      <c r="C37" s="261">
        <v>3</v>
      </c>
      <c r="D37" s="261">
        <v>20</v>
      </c>
      <c r="E37" s="261">
        <v>3</v>
      </c>
      <c r="F37" s="261">
        <v>60</v>
      </c>
      <c r="G37" s="261"/>
      <c r="H37" s="261"/>
      <c r="I37" s="261"/>
      <c r="J37" s="261"/>
      <c r="K37" s="111">
        <f t="shared" si="0"/>
        <v>6</v>
      </c>
      <c r="L37" s="112">
        <f t="shared" si="1"/>
        <v>80</v>
      </c>
    </row>
    <row r="38" spans="2:13" ht="18.95" customHeight="1" x14ac:dyDescent="0.2">
      <c r="B38" s="77" t="s">
        <v>35</v>
      </c>
      <c r="C38" s="261"/>
      <c r="D38" s="261"/>
      <c r="E38" s="261"/>
      <c r="F38" s="261"/>
      <c r="G38" s="261"/>
      <c r="H38" s="261"/>
      <c r="I38" s="261"/>
      <c r="J38" s="261"/>
      <c r="K38" s="111">
        <f t="shared" si="0"/>
        <v>0</v>
      </c>
      <c r="L38" s="112">
        <f t="shared" si="1"/>
        <v>0</v>
      </c>
    </row>
    <row r="39" spans="2:13" ht="18.95" customHeight="1" thickBot="1" x14ac:dyDescent="0.25">
      <c r="B39" s="78" t="s">
        <v>55</v>
      </c>
      <c r="C39" s="113">
        <f t="shared" ref="C39:L39" si="2">SUM(C27:C38)</f>
        <v>47</v>
      </c>
      <c r="D39" s="113">
        <f t="shared" si="2"/>
        <v>380</v>
      </c>
      <c r="E39" s="113">
        <f t="shared" si="2"/>
        <v>16</v>
      </c>
      <c r="F39" s="113">
        <f t="shared" si="2"/>
        <v>792</v>
      </c>
      <c r="G39" s="113">
        <f t="shared" si="2"/>
        <v>0</v>
      </c>
      <c r="H39" s="113">
        <f t="shared" si="2"/>
        <v>0</v>
      </c>
      <c r="I39" s="113">
        <f t="shared" si="2"/>
        <v>0</v>
      </c>
      <c r="J39" s="113">
        <f t="shared" si="2"/>
        <v>0</v>
      </c>
      <c r="K39" s="113">
        <f t="shared" si="2"/>
        <v>63</v>
      </c>
      <c r="L39" s="114">
        <f t="shared" si="2"/>
        <v>1172</v>
      </c>
    </row>
    <row r="40" spans="2:13" ht="18.95" customHeight="1" x14ac:dyDescent="0.2"/>
    <row r="41" spans="2:13" ht="18.95" customHeight="1" thickBot="1" x14ac:dyDescent="0.25"/>
    <row r="42" spans="2:13" ht="18.95" customHeight="1" thickBot="1" x14ac:dyDescent="0.35">
      <c r="B42" s="46"/>
      <c r="C42" s="272" t="s">
        <v>32</v>
      </c>
      <c r="D42" s="277"/>
      <c r="E42" s="337" t="s">
        <v>33</v>
      </c>
      <c r="F42" s="338"/>
      <c r="G42" s="337" t="s">
        <v>34</v>
      </c>
      <c r="H42" s="338"/>
      <c r="I42" s="337" t="s">
        <v>35</v>
      </c>
      <c r="J42" s="338"/>
      <c r="K42" s="337" t="s">
        <v>8</v>
      </c>
      <c r="L42" s="339"/>
    </row>
    <row r="43" spans="2:13" ht="18.95" customHeight="1" x14ac:dyDescent="0.3">
      <c r="B43" s="110" t="s">
        <v>56</v>
      </c>
      <c r="C43" s="332"/>
      <c r="D43" s="333"/>
      <c r="E43" s="332"/>
      <c r="F43" s="333"/>
      <c r="G43" s="332"/>
      <c r="H43" s="333"/>
      <c r="I43" s="332"/>
      <c r="J43" s="333"/>
      <c r="K43" s="334">
        <f>SUM(C43:J43)</f>
        <v>0</v>
      </c>
      <c r="L43" s="328"/>
    </row>
    <row r="44" spans="2:13" ht="18.95" customHeight="1" x14ac:dyDescent="0.3">
      <c r="B44" s="107" t="s">
        <v>165</v>
      </c>
      <c r="C44" s="326">
        <f>IFERROR(C43/C27,"-")</f>
        <v>0</v>
      </c>
      <c r="D44" s="327"/>
      <c r="E44" s="326">
        <f t="shared" ref="E44:K44" si="3">IFERROR(E43/E27,"-")</f>
        <v>0</v>
      </c>
      <c r="F44" s="327"/>
      <c r="G44" s="326" t="str">
        <f t="shared" si="3"/>
        <v>-</v>
      </c>
      <c r="H44" s="327"/>
      <c r="I44" s="326" t="str">
        <f t="shared" si="3"/>
        <v>-</v>
      </c>
      <c r="J44" s="327"/>
      <c r="K44" s="326">
        <f t="shared" si="3"/>
        <v>0</v>
      </c>
      <c r="L44" s="328"/>
    </row>
    <row r="45" spans="2:13" s="46" customFormat="1" ht="18.95" customHeight="1" x14ac:dyDescent="0.3">
      <c r="B45" s="108" t="s">
        <v>57</v>
      </c>
      <c r="C45" s="332"/>
      <c r="D45" s="333"/>
      <c r="E45" s="332"/>
      <c r="F45" s="333"/>
      <c r="G45" s="332"/>
      <c r="H45" s="333"/>
      <c r="I45" s="332"/>
      <c r="J45" s="333"/>
      <c r="K45" s="334">
        <f>SUM(C45:J45)</f>
        <v>0</v>
      </c>
      <c r="L45" s="328"/>
      <c r="M45" s="25"/>
    </row>
    <row r="46" spans="2:13" ht="18.95" customHeight="1" thickBot="1" x14ac:dyDescent="0.35">
      <c r="B46" s="109" t="s">
        <v>164</v>
      </c>
      <c r="C46" s="329">
        <f>IFERROR(C45/C28,"-")</f>
        <v>0</v>
      </c>
      <c r="D46" s="330"/>
      <c r="E46" s="329">
        <f>IFERROR(E45/E28,"-")</f>
        <v>0</v>
      </c>
      <c r="F46" s="330"/>
      <c r="G46" s="329" t="str">
        <f>IFERROR(G45/G28,"-")</f>
        <v>-</v>
      </c>
      <c r="H46" s="330"/>
      <c r="I46" s="329" t="str">
        <f>IFERROR(I45/I28,"-")</f>
        <v>-</v>
      </c>
      <c r="J46" s="330"/>
      <c r="K46" s="329">
        <f>IFERROR(K45/K28,"-")</f>
        <v>0</v>
      </c>
      <c r="L46" s="331"/>
    </row>
    <row r="47" spans="2:13" s="46" customFormat="1" ht="14.25" x14ac:dyDescent="0.2">
      <c r="B47" s="79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25"/>
    </row>
    <row r="48" spans="2:13" s="40" customFormat="1" ht="0.75" customHeight="1" x14ac:dyDescent="0.2">
      <c r="B48" s="116"/>
      <c r="C48" s="132" t="s">
        <v>32</v>
      </c>
      <c r="D48" s="132" t="s">
        <v>33</v>
      </c>
      <c r="E48" s="132" t="s">
        <v>34</v>
      </c>
      <c r="F48" s="132" t="s">
        <v>35</v>
      </c>
    </row>
    <row r="49" spans="2:6" s="40" customFormat="1" ht="0.75" customHeight="1" x14ac:dyDescent="0.2">
      <c r="B49" s="116"/>
      <c r="C49" s="132">
        <f>+D39</f>
        <v>380</v>
      </c>
      <c r="D49" s="132">
        <f>+F39</f>
        <v>792</v>
      </c>
      <c r="E49" s="132">
        <f>+H39</f>
        <v>0</v>
      </c>
      <c r="F49" s="132">
        <f>+J39</f>
        <v>0</v>
      </c>
    </row>
    <row r="50" spans="2:6" s="40" customFormat="1" ht="0.75" customHeight="1" x14ac:dyDescent="0.2">
      <c r="B50" s="116"/>
      <c r="C50" s="116"/>
      <c r="D50" s="116"/>
      <c r="E50" s="116"/>
      <c r="F50" s="116"/>
    </row>
    <row r="51" spans="2:6" s="40" customFormat="1" ht="0.75" customHeight="1" x14ac:dyDescent="0.2">
      <c r="B51" s="116"/>
      <c r="C51" s="116"/>
      <c r="D51" s="116"/>
      <c r="E51" s="116"/>
      <c r="F51" s="116"/>
    </row>
    <row r="52" spans="2:6" s="40" customFormat="1" ht="0.75" customHeight="1" x14ac:dyDescent="0.2">
      <c r="B52" s="132" t="s">
        <v>165</v>
      </c>
      <c r="C52" s="132">
        <f>+K44</f>
        <v>0</v>
      </c>
      <c r="D52" s="116"/>
      <c r="E52" s="116"/>
      <c r="F52" s="116"/>
    </row>
    <row r="53" spans="2:6" s="40" customFormat="1" ht="0.75" customHeight="1" x14ac:dyDescent="0.2">
      <c r="B53" s="132" t="s">
        <v>164</v>
      </c>
      <c r="C53" s="132">
        <f>+K46</f>
        <v>0</v>
      </c>
      <c r="D53" s="116"/>
      <c r="E53" s="116"/>
      <c r="F53" s="116"/>
    </row>
    <row r="54" spans="2:6" ht="14.25" x14ac:dyDescent="0.2">
      <c r="B54" s="115"/>
      <c r="C54" s="115"/>
      <c r="D54" s="115"/>
      <c r="E54" s="115"/>
      <c r="F54" s="115"/>
    </row>
    <row r="55" spans="2:6" ht="21" hidden="1" customHeight="1" x14ac:dyDescent="0.2"/>
    <row r="56" spans="2:6" ht="21" hidden="1" customHeight="1" x14ac:dyDescent="0.2"/>
    <row r="57" spans="2:6" ht="21" hidden="1" customHeight="1" x14ac:dyDescent="0.2"/>
    <row r="58" spans="2:6" ht="21" hidden="1" customHeight="1" x14ac:dyDescent="0.2"/>
    <row r="59" spans="2:6" ht="21" hidden="1" customHeight="1" x14ac:dyDescent="0.2"/>
    <row r="60" spans="2:6" ht="18.95" hidden="1" customHeight="1" x14ac:dyDescent="0.2"/>
    <row r="61" spans="2:6" ht="18.95" hidden="1" customHeight="1" x14ac:dyDescent="0.2"/>
    <row r="62" spans="2:6" ht="18.95" hidden="1" customHeight="1" x14ac:dyDescent="0.2"/>
    <row r="63" spans="2:6" ht="18.95" hidden="1" customHeight="1" x14ac:dyDescent="0.2"/>
    <row r="64" spans="2:6" ht="18.95" hidden="1" customHeight="1" x14ac:dyDescent="0.2"/>
  </sheetData>
  <mergeCells count="31">
    <mergeCell ref="B25:B26"/>
    <mergeCell ref="C25:D25"/>
    <mergeCell ref="E25:F25"/>
    <mergeCell ref="G25:H25"/>
    <mergeCell ref="I25:J25"/>
    <mergeCell ref="K25:L25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2:L42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  <mergeCell ref="C44:D44"/>
    <mergeCell ref="E44:F44"/>
    <mergeCell ref="G44:H44"/>
    <mergeCell ref="I44:J44"/>
    <mergeCell ref="K44:L44"/>
  </mergeCells>
  <phoneticPr fontId="3" type="noConversion"/>
  <pageMargins left="0.33" right="0.4" top="1" bottom="0.72" header="0" footer="0"/>
  <pageSetup orientation="landscape" r:id="rId1"/>
  <headerFooter alignWithMargins="0"/>
  <ignoredErrors>
    <ignoredError sqref="K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4" tint="-0.249977111117893"/>
    <pageSetUpPr fitToPage="1"/>
  </sheetPr>
  <dimension ref="A1:V133"/>
  <sheetViews>
    <sheetView showGridLines="0" tabSelected="1" topLeftCell="A34" zoomScale="51" zoomScaleNormal="51" workbookViewId="0">
      <selection activeCell="O12" sqref="O12"/>
    </sheetView>
  </sheetViews>
  <sheetFormatPr baseColWidth="10" defaultColWidth="0" defaultRowHeight="0" customHeight="1" zeroHeight="1" x14ac:dyDescent="0.2"/>
  <cols>
    <col min="1" max="1" width="29.125" style="15" customWidth="1"/>
    <col min="2" max="2" width="7.875" style="15" customWidth="1"/>
    <col min="3" max="3" width="8.875" style="15" customWidth="1"/>
    <col min="4" max="5" width="13.75" style="15" customWidth="1"/>
    <col min="6" max="6" width="12.875" style="15" customWidth="1"/>
    <col min="7" max="7" width="13.375" style="15" customWidth="1"/>
    <col min="8" max="8" width="11.875" style="15" customWidth="1"/>
    <col min="9" max="9" width="15.625" style="15" customWidth="1"/>
    <col min="10" max="10" width="18.75" style="15" customWidth="1"/>
    <col min="11" max="14" width="9.375" style="15" customWidth="1"/>
    <col min="15" max="15" width="9.625" style="15" customWidth="1"/>
    <col min="16" max="16" width="11.375" style="15" hidden="1" customWidth="1"/>
    <col min="17" max="17" width="12.125" style="15" hidden="1" customWidth="1"/>
    <col min="18" max="18" width="10.75" style="15" hidden="1" customWidth="1"/>
    <col min="19" max="19" width="13" style="15" hidden="1" customWidth="1"/>
    <col min="20" max="20" width="10.75" style="15" hidden="1" customWidth="1"/>
    <col min="21" max="22" width="13.25" style="15" hidden="1" customWidth="1"/>
    <col min="23" max="16384" width="10.75" style="15" hidden="1"/>
  </cols>
  <sheetData>
    <row r="1" spans="1:15" s="14" customFormat="1" ht="18.95" customHeight="1" x14ac:dyDescent="0.2"/>
    <row r="2" spans="1:15" ht="18.95" customHeight="1" x14ac:dyDescent="0.2"/>
    <row r="3" spans="1:15" ht="18.95" customHeight="1" x14ac:dyDescent="0.2"/>
    <row r="4" spans="1:15" ht="18.95" customHeight="1" x14ac:dyDescent="0.2"/>
    <row r="5" spans="1:15" ht="18.95" customHeight="1" x14ac:dyDescent="0.2"/>
    <row r="6" spans="1:15" ht="18.95" customHeight="1" x14ac:dyDescent="0.2">
      <c r="A6" s="2"/>
      <c r="O6" s="33"/>
    </row>
    <row r="7" spans="1:15" s="14" customFormat="1" ht="18.95" customHeight="1" x14ac:dyDescent="0.2"/>
    <row r="8" spans="1:15" ht="18.95" customHeight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6"/>
    </row>
    <row r="9" spans="1:15" ht="18.95" customHeight="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6"/>
    </row>
    <row r="10" spans="1:15" ht="18.95" customHeight="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6"/>
    </row>
    <row r="11" spans="1:15" ht="18.9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6"/>
    </row>
    <row r="12" spans="1:15" ht="18.9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</row>
    <row r="13" spans="1:15" ht="18.9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6"/>
    </row>
    <row r="14" spans="1:15" ht="18.9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6"/>
    </row>
    <row r="15" spans="1:15" ht="18.9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6"/>
    </row>
    <row r="16" spans="1:15" ht="18.95" customHeight="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6"/>
    </row>
    <row r="17" spans="2:15" ht="18.9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6"/>
    </row>
    <row r="18" spans="2:15" ht="18.9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6"/>
    </row>
    <row r="19" spans="2:15" ht="18.9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6"/>
    </row>
    <row r="20" spans="2:15" ht="18.9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6"/>
    </row>
    <row r="21" spans="2:15" ht="18.9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6"/>
    </row>
    <row r="22" spans="2:15" ht="18.9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</row>
    <row r="23" spans="2:15" ht="18.9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6"/>
    </row>
    <row r="24" spans="2:15" ht="18.9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</row>
    <row r="25" spans="2:15" ht="18.9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6"/>
    </row>
    <row r="26" spans="2:15" ht="18.9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6"/>
    </row>
    <row r="27" spans="2:15" ht="18.9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6"/>
    </row>
    <row r="28" spans="2:15" ht="18.9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6"/>
    </row>
    <row r="29" spans="2:15" ht="18.9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6"/>
    </row>
    <row r="30" spans="2:15" ht="18.9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6"/>
    </row>
    <row r="31" spans="2:15" ht="18.9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6"/>
    </row>
    <row r="32" spans="2:15" ht="18.9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6"/>
    </row>
    <row r="33" spans="2:15" ht="18.9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6"/>
    </row>
    <row r="34" spans="2:15" ht="18.9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6"/>
    </row>
    <row r="35" spans="2:15" ht="18.9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</row>
    <row r="36" spans="2:15" ht="18.9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</row>
    <row r="37" spans="2:15" ht="18.9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6"/>
    </row>
    <row r="38" spans="2:15" ht="18.9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6"/>
    </row>
    <row r="39" spans="2:15" ht="18.9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6"/>
    </row>
    <row r="40" spans="2:15" ht="18.95" customHeight="1" thickBo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6"/>
    </row>
    <row r="41" spans="2:15" ht="18.95" customHeight="1" x14ac:dyDescent="0.2">
      <c r="B41" s="302" t="s">
        <v>2</v>
      </c>
      <c r="C41" s="298" t="s">
        <v>1</v>
      </c>
      <c r="D41" s="298" t="s">
        <v>5</v>
      </c>
      <c r="E41" s="298" t="s">
        <v>6</v>
      </c>
      <c r="F41" s="298" t="s">
        <v>22</v>
      </c>
      <c r="G41" s="298"/>
      <c r="H41" s="294" t="s">
        <v>180</v>
      </c>
      <c r="I41" s="296" t="s">
        <v>7</v>
      </c>
      <c r="J41" s="298" t="s">
        <v>189</v>
      </c>
      <c r="K41" s="298" t="s">
        <v>66</v>
      </c>
      <c r="L41" s="298"/>
      <c r="M41" s="298" t="s">
        <v>67</v>
      </c>
      <c r="N41" s="294"/>
      <c r="O41" s="17"/>
    </row>
    <row r="42" spans="2:15" ht="18.95" customHeight="1" x14ac:dyDescent="0.2">
      <c r="B42" s="303"/>
      <c r="C42" s="299"/>
      <c r="D42" s="299"/>
      <c r="E42" s="299"/>
      <c r="F42" s="299" t="s">
        <v>68</v>
      </c>
      <c r="G42" s="299" t="s">
        <v>8</v>
      </c>
      <c r="H42" s="295"/>
      <c r="I42" s="297"/>
      <c r="J42" s="299"/>
      <c r="K42" s="299"/>
      <c r="L42" s="299"/>
      <c r="M42" s="299"/>
      <c r="N42" s="295"/>
      <c r="O42" s="16"/>
    </row>
    <row r="43" spans="2:15" ht="18.95" customHeight="1" x14ac:dyDescent="0.2">
      <c r="B43" s="303"/>
      <c r="C43" s="299"/>
      <c r="D43" s="299"/>
      <c r="E43" s="299"/>
      <c r="F43" s="299"/>
      <c r="G43" s="299"/>
      <c r="H43" s="295"/>
      <c r="I43" s="297"/>
      <c r="J43" s="299"/>
      <c r="K43" s="156" t="s">
        <v>14</v>
      </c>
      <c r="L43" s="156" t="s">
        <v>30</v>
      </c>
      <c r="M43" s="156" t="s">
        <v>14</v>
      </c>
      <c r="N43" s="157" t="s">
        <v>30</v>
      </c>
      <c r="O43" s="17"/>
    </row>
    <row r="44" spans="2:15" ht="18.95" customHeight="1" x14ac:dyDescent="0.2">
      <c r="B44" s="293">
        <v>2010</v>
      </c>
      <c r="C44" s="160" t="s">
        <v>3</v>
      </c>
      <c r="D44" s="201"/>
      <c r="E44" s="202"/>
      <c r="F44" s="203"/>
      <c r="G44" s="204"/>
      <c r="H44" s="205"/>
      <c r="I44" s="202"/>
      <c r="J44" s="204"/>
      <c r="K44" s="203"/>
      <c r="L44" s="203"/>
      <c r="M44" s="203"/>
      <c r="N44" s="205"/>
      <c r="O44" s="17"/>
    </row>
    <row r="45" spans="2:15" ht="18.95" customHeight="1" x14ac:dyDescent="0.2">
      <c r="B45" s="293"/>
      <c r="C45" s="160" t="s">
        <v>4</v>
      </c>
      <c r="D45" s="206"/>
      <c r="E45" s="202"/>
      <c r="F45" s="203"/>
      <c r="G45" s="204"/>
      <c r="H45" s="205"/>
      <c r="I45" s="202"/>
      <c r="J45" s="204"/>
      <c r="K45" s="203"/>
      <c r="L45" s="203"/>
      <c r="M45" s="203"/>
      <c r="N45" s="205"/>
      <c r="O45" s="17"/>
    </row>
    <row r="46" spans="2:15" ht="18.95" customHeight="1" x14ac:dyDescent="0.2">
      <c r="B46" s="293">
        <v>2011</v>
      </c>
      <c r="C46" s="160" t="s">
        <v>3</v>
      </c>
      <c r="D46" s="206"/>
      <c r="E46" s="202"/>
      <c r="F46" s="203"/>
      <c r="G46" s="204"/>
      <c r="H46" s="205"/>
      <c r="I46" s="202"/>
      <c r="J46" s="204"/>
      <c r="K46" s="203"/>
      <c r="L46" s="203"/>
      <c r="M46" s="203"/>
      <c r="N46" s="205"/>
      <c r="O46" s="17"/>
    </row>
    <row r="47" spans="2:15" ht="18.95" customHeight="1" x14ac:dyDescent="0.2">
      <c r="B47" s="293"/>
      <c r="C47" s="160" t="s">
        <v>4</v>
      </c>
      <c r="D47" s="201"/>
      <c r="E47" s="202"/>
      <c r="F47" s="203"/>
      <c r="G47" s="204"/>
      <c r="H47" s="205"/>
      <c r="I47" s="202"/>
      <c r="J47" s="204"/>
      <c r="K47" s="203"/>
      <c r="L47" s="203"/>
      <c r="M47" s="203"/>
      <c r="N47" s="205"/>
      <c r="O47" s="17"/>
    </row>
    <row r="48" spans="2:15" ht="18.95" customHeight="1" x14ac:dyDescent="0.2">
      <c r="B48" s="293">
        <v>2012</v>
      </c>
      <c r="C48" s="160" t="s">
        <v>3</v>
      </c>
      <c r="D48" s="206"/>
      <c r="E48" s="202"/>
      <c r="F48" s="203"/>
      <c r="G48" s="204"/>
      <c r="H48" s="205"/>
      <c r="I48" s="202"/>
      <c r="J48" s="204"/>
      <c r="K48" s="203"/>
      <c r="L48" s="203"/>
      <c r="M48" s="203"/>
      <c r="N48" s="205"/>
      <c r="O48" s="17"/>
    </row>
    <row r="49" spans="1:15" ht="18.95" customHeight="1" x14ac:dyDescent="0.2">
      <c r="B49" s="293"/>
      <c r="C49" s="160" t="s">
        <v>4</v>
      </c>
      <c r="D49" s="206"/>
      <c r="E49" s="202"/>
      <c r="F49" s="203"/>
      <c r="G49" s="204"/>
      <c r="H49" s="205"/>
      <c r="I49" s="202"/>
      <c r="J49" s="204"/>
      <c r="K49" s="203"/>
      <c r="L49" s="203"/>
      <c r="M49" s="203"/>
      <c r="N49" s="205"/>
      <c r="O49" s="17"/>
    </row>
    <row r="50" spans="1:15" ht="18.95" customHeight="1" x14ac:dyDescent="0.2">
      <c r="B50" s="293">
        <v>2013</v>
      </c>
      <c r="C50" s="160" t="s">
        <v>3</v>
      </c>
      <c r="D50" s="201"/>
      <c r="E50" s="202"/>
      <c r="F50" s="203"/>
      <c r="G50" s="204"/>
      <c r="H50" s="205"/>
      <c r="I50" s="202"/>
      <c r="J50" s="204"/>
      <c r="K50" s="203"/>
      <c r="L50" s="203"/>
      <c r="M50" s="203"/>
      <c r="N50" s="205"/>
      <c r="O50" s="17"/>
    </row>
    <row r="51" spans="1:15" ht="18.95" customHeight="1" x14ac:dyDescent="0.2">
      <c r="B51" s="293"/>
      <c r="C51" s="160" t="s">
        <v>4</v>
      </c>
      <c r="D51" s="206"/>
      <c r="E51" s="202"/>
      <c r="F51" s="203"/>
      <c r="G51" s="203"/>
      <c r="H51" s="205"/>
      <c r="I51" s="207"/>
      <c r="J51" s="204"/>
      <c r="K51" s="203"/>
      <c r="L51" s="203"/>
      <c r="M51" s="203"/>
      <c r="N51" s="205"/>
      <c r="O51" s="17"/>
    </row>
    <row r="52" spans="1:15" ht="18.95" customHeight="1" x14ac:dyDescent="0.2">
      <c r="B52" s="293">
        <v>2014</v>
      </c>
      <c r="C52" s="160" t="s">
        <v>3</v>
      </c>
      <c r="D52" s="206"/>
      <c r="E52" s="202"/>
      <c r="F52" s="203"/>
      <c r="G52" s="208"/>
      <c r="H52" s="205"/>
      <c r="I52" s="207"/>
      <c r="J52" s="203"/>
      <c r="K52" s="203"/>
      <c r="L52" s="203"/>
      <c r="M52" s="203"/>
      <c r="N52" s="205"/>
      <c r="O52" s="17"/>
    </row>
    <row r="53" spans="1:15" ht="18.95" customHeight="1" x14ac:dyDescent="0.2">
      <c r="B53" s="293"/>
      <c r="C53" s="160" t="s">
        <v>4</v>
      </c>
      <c r="D53" s="201"/>
      <c r="E53" s="202"/>
      <c r="F53" s="203"/>
      <c r="G53" s="203"/>
      <c r="H53" s="205"/>
      <c r="I53" s="207"/>
      <c r="J53" s="203"/>
      <c r="K53" s="203"/>
      <c r="L53" s="203"/>
      <c r="M53" s="203"/>
      <c r="N53" s="205"/>
      <c r="O53" s="17"/>
    </row>
    <row r="54" spans="1:15" ht="18.95" customHeight="1" x14ac:dyDescent="0.2">
      <c r="B54" s="293">
        <v>2015</v>
      </c>
      <c r="C54" s="160" t="s">
        <v>3</v>
      </c>
      <c r="D54" s="206"/>
      <c r="E54" s="202"/>
      <c r="F54" s="203"/>
      <c r="G54" s="203"/>
      <c r="H54" s="205"/>
      <c r="I54" s="207"/>
      <c r="J54" s="203"/>
      <c r="K54" s="203"/>
      <c r="L54" s="203"/>
      <c r="M54" s="203"/>
      <c r="N54" s="205"/>
      <c r="O54" s="17"/>
    </row>
    <row r="55" spans="1:15" ht="18.95" customHeight="1" x14ac:dyDescent="0.2">
      <c r="B55" s="293"/>
      <c r="C55" s="160" t="s">
        <v>4</v>
      </c>
      <c r="D55" s="206"/>
      <c r="E55" s="202"/>
      <c r="F55" s="203"/>
      <c r="G55" s="209"/>
      <c r="H55" s="205"/>
      <c r="I55" s="210"/>
      <c r="J55" s="209"/>
      <c r="K55" s="209"/>
      <c r="L55" s="209"/>
      <c r="M55" s="209"/>
      <c r="N55" s="211"/>
      <c r="O55" s="17"/>
    </row>
    <row r="56" spans="1:15" ht="18.95" customHeight="1" x14ac:dyDescent="0.2">
      <c r="B56" s="293">
        <v>2016</v>
      </c>
      <c r="C56" s="160" t="s">
        <v>3</v>
      </c>
      <c r="D56" s="209"/>
      <c r="E56" s="209"/>
      <c r="F56" s="209"/>
      <c r="G56" s="209"/>
      <c r="H56" s="211"/>
      <c r="I56" s="210"/>
      <c r="J56" s="209"/>
      <c r="K56" s="209"/>
      <c r="L56" s="209"/>
      <c r="M56" s="209"/>
      <c r="N56" s="211"/>
      <c r="O56" s="17"/>
    </row>
    <row r="57" spans="1:15" ht="19.5" customHeight="1" thickBot="1" x14ac:dyDescent="0.25">
      <c r="B57" s="304"/>
      <c r="C57" s="161" t="s">
        <v>4</v>
      </c>
      <c r="D57" s="212"/>
      <c r="E57" s="212"/>
      <c r="F57" s="212"/>
      <c r="G57" s="212"/>
      <c r="H57" s="213"/>
      <c r="I57" s="214"/>
      <c r="J57" s="212"/>
      <c r="K57" s="212"/>
      <c r="L57" s="212"/>
      <c r="M57" s="212"/>
      <c r="N57" s="213"/>
      <c r="O57" s="17"/>
    </row>
    <row r="58" spans="1:15" s="141" customFormat="1" ht="15" x14ac:dyDescent="0.2">
      <c r="B58" s="300" t="s">
        <v>190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17"/>
    </row>
    <row r="59" spans="1:15" s="141" customFormat="1" ht="15" x14ac:dyDescent="0.2"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17"/>
    </row>
    <row r="60" spans="1:15" s="141" customFormat="1" ht="0.75" customHeight="1" x14ac:dyDescent="0.2">
      <c r="A60" s="141" t="s">
        <v>188</v>
      </c>
      <c r="B60" s="16"/>
      <c r="C60" s="16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7"/>
    </row>
    <row r="61" spans="1:15" s="154" customFormat="1" ht="0.75" customHeight="1" x14ac:dyDescent="0.2">
      <c r="B61" s="16"/>
      <c r="C61" s="16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7"/>
    </row>
    <row r="62" spans="1:15" s="154" customFormat="1" ht="0.75" customHeight="1" x14ac:dyDescent="0.2">
      <c r="B62" s="16"/>
      <c r="C62" s="16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7"/>
    </row>
    <row r="63" spans="1:15" s="154" customFormat="1" ht="0.75" customHeight="1" x14ac:dyDescent="0.2">
      <c r="B63" s="16"/>
      <c r="C63" s="16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7"/>
    </row>
    <row r="64" spans="1:15" s="154" customFormat="1" ht="0.75" customHeight="1" x14ac:dyDescent="0.2">
      <c r="B64" s="16"/>
      <c r="C64" s="16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7"/>
    </row>
    <row r="65" spans="2:15" s="155" customFormat="1" ht="0.75" customHeight="1" x14ac:dyDescent="0.2"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17"/>
    </row>
    <row r="66" spans="2:15" s="19" customFormat="1" ht="0.75" customHeight="1" x14ac:dyDescent="0.25">
      <c r="B66" s="292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18"/>
    </row>
    <row r="67" spans="2:15" s="19" customFormat="1" ht="0.75" customHeight="1" x14ac:dyDescent="0.25">
      <c r="B67" s="123"/>
      <c r="C67" s="123"/>
      <c r="D67" s="130" t="s">
        <v>8</v>
      </c>
      <c r="E67" s="117"/>
      <c r="F67" s="117"/>
      <c r="G67" s="118"/>
      <c r="K67" s="20"/>
      <c r="L67" s="20"/>
      <c r="M67" s="20"/>
      <c r="N67" s="20"/>
      <c r="O67" s="18"/>
    </row>
    <row r="68" spans="2:15" s="19" customFormat="1" ht="0.75" customHeight="1" x14ac:dyDescent="0.25">
      <c r="B68" s="125">
        <f>B44</f>
        <v>2010</v>
      </c>
      <c r="C68" s="126" t="s">
        <v>3</v>
      </c>
      <c r="D68" s="131">
        <f>G44</f>
        <v>0</v>
      </c>
      <c r="E68" s="117"/>
      <c r="F68" s="117"/>
      <c r="G68" s="118"/>
      <c r="K68" s="1"/>
      <c r="L68" s="1"/>
      <c r="M68" s="1"/>
      <c r="N68" s="1"/>
      <c r="O68" s="18"/>
    </row>
    <row r="69" spans="2:15" s="19" customFormat="1" ht="0.75" customHeight="1" x14ac:dyDescent="0.25">
      <c r="B69" s="125"/>
      <c r="C69" s="126" t="s">
        <v>4</v>
      </c>
      <c r="D69" s="131">
        <f t="shared" ref="D69:D81" si="0">G45</f>
        <v>0</v>
      </c>
      <c r="E69" s="117"/>
      <c r="F69" s="117"/>
      <c r="G69" s="118"/>
      <c r="K69" s="21"/>
      <c r="L69" s="21"/>
      <c r="M69" s="21"/>
      <c r="N69" s="21"/>
      <c r="O69" s="18"/>
    </row>
    <row r="70" spans="2:15" s="19" customFormat="1" ht="0.75" customHeight="1" x14ac:dyDescent="0.25">
      <c r="B70" s="125">
        <f>B46</f>
        <v>2011</v>
      </c>
      <c r="C70" s="126" t="s">
        <v>3</v>
      </c>
      <c r="D70" s="131">
        <f t="shared" si="0"/>
        <v>0</v>
      </c>
      <c r="E70" s="117"/>
      <c r="F70" s="117"/>
      <c r="G70" s="118"/>
      <c r="K70" s="1"/>
      <c r="L70" s="1"/>
      <c r="M70" s="1"/>
      <c r="N70" s="1"/>
      <c r="O70" s="18"/>
    </row>
    <row r="71" spans="2:15" s="19" customFormat="1" ht="0.75" customHeight="1" x14ac:dyDescent="0.25">
      <c r="B71" s="125"/>
      <c r="C71" s="126" t="s">
        <v>4</v>
      </c>
      <c r="D71" s="131">
        <f t="shared" si="0"/>
        <v>0</v>
      </c>
      <c r="E71" s="117"/>
      <c r="F71" s="117"/>
      <c r="G71" s="118"/>
      <c r="K71" s="21"/>
      <c r="L71" s="21"/>
      <c r="M71" s="21"/>
      <c r="N71" s="21"/>
      <c r="O71" s="18"/>
    </row>
    <row r="72" spans="2:15" s="19" customFormat="1" ht="0.75" customHeight="1" x14ac:dyDescent="0.25">
      <c r="B72" s="125">
        <f>B48</f>
        <v>2012</v>
      </c>
      <c r="C72" s="126" t="s">
        <v>3</v>
      </c>
      <c r="D72" s="131">
        <f t="shared" si="0"/>
        <v>0</v>
      </c>
      <c r="E72" s="117"/>
      <c r="F72" s="117"/>
      <c r="G72" s="118"/>
      <c r="K72" s="1"/>
      <c r="L72" s="1"/>
      <c r="M72" s="1"/>
      <c r="N72" s="1"/>
      <c r="O72" s="18"/>
    </row>
    <row r="73" spans="2:15" ht="0.75" customHeight="1" x14ac:dyDescent="0.25">
      <c r="B73" s="125"/>
      <c r="C73" s="125" t="s">
        <v>4</v>
      </c>
      <c r="D73" s="131">
        <f t="shared" si="0"/>
        <v>0</v>
      </c>
      <c r="E73" s="119"/>
      <c r="F73" s="119"/>
      <c r="G73" s="120"/>
    </row>
    <row r="74" spans="2:15" ht="0.75" customHeight="1" x14ac:dyDescent="0.25">
      <c r="B74" s="125">
        <f>B50</f>
        <v>2013</v>
      </c>
      <c r="C74" s="125" t="s">
        <v>3</v>
      </c>
      <c r="D74" s="131">
        <f t="shared" si="0"/>
        <v>0</v>
      </c>
      <c r="E74" s="119"/>
      <c r="F74" s="119"/>
      <c r="G74" s="120"/>
    </row>
    <row r="75" spans="2:15" ht="0.75" customHeight="1" x14ac:dyDescent="0.25">
      <c r="B75" s="125"/>
      <c r="C75" s="125" t="s">
        <v>4</v>
      </c>
      <c r="D75" s="131">
        <f t="shared" si="0"/>
        <v>0</v>
      </c>
      <c r="E75" s="119"/>
      <c r="F75" s="119"/>
      <c r="G75" s="120"/>
    </row>
    <row r="76" spans="2:15" ht="0.75" customHeight="1" x14ac:dyDescent="0.25">
      <c r="B76" s="125">
        <f>B52</f>
        <v>2014</v>
      </c>
      <c r="C76" s="125" t="s">
        <v>3</v>
      </c>
      <c r="D76" s="131">
        <f t="shared" si="0"/>
        <v>0</v>
      </c>
      <c r="E76" s="119"/>
      <c r="F76" s="119"/>
      <c r="G76" s="120"/>
    </row>
    <row r="77" spans="2:15" ht="0.75" customHeight="1" x14ac:dyDescent="0.25">
      <c r="B77" s="125"/>
      <c r="C77" s="125" t="s">
        <v>4</v>
      </c>
      <c r="D77" s="131">
        <f>G53</f>
        <v>0</v>
      </c>
      <c r="E77" s="119"/>
      <c r="F77" s="119"/>
      <c r="G77" s="120"/>
    </row>
    <row r="78" spans="2:15" ht="0.75" customHeight="1" x14ac:dyDescent="0.25">
      <c r="B78" s="125">
        <f>B54</f>
        <v>2015</v>
      </c>
      <c r="C78" s="125" t="s">
        <v>3</v>
      </c>
      <c r="D78" s="131">
        <f t="shared" si="0"/>
        <v>0</v>
      </c>
      <c r="E78" s="119"/>
      <c r="F78" s="119"/>
      <c r="G78" s="120"/>
    </row>
    <row r="79" spans="2:15" ht="0.75" customHeight="1" x14ac:dyDescent="0.25">
      <c r="B79" s="125"/>
      <c r="C79" s="125" t="s">
        <v>4</v>
      </c>
      <c r="D79" s="131">
        <f t="shared" si="0"/>
        <v>0</v>
      </c>
      <c r="E79" s="119"/>
      <c r="F79" s="119"/>
      <c r="G79" s="120"/>
    </row>
    <row r="80" spans="2:15" ht="0.75" customHeight="1" x14ac:dyDescent="0.25">
      <c r="B80" s="125">
        <f>B56</f>
        <v>2016</v>
      </c>
      <c r="C80" s="125" t="s">
        <v>3</v>
      </c>
      <c r="D80" s="131">
        <f t="shared" si="0"/>
        <v>0</v>
      </c>
      <c r="E80" s="119"/>
      <c r="F80" s="119"/>
      <c r="G80" s="120"/>
    </row>
    <row r="81" spans="2:8" ht="0.75" customHeight="1" x14ac:dyDescent="0.25">
      <c r="B81" s="125"/>
      <c r="C81" s="125" t="s">
        <v>4</v>
      </c>
      <c r="D81" s="131">
        <f t="shared" si="0"/>
        <v>0</v>
      </c>
      <c r="E81" s="119"/>
      <c r="F81" s="119"/>
      <c r="G81" s="120"/>
    </row>
    <row r="82" spans="2:8" ht="0.75" customHeight="1" x14ac:dyDescent="0.2">
      <c r="B82" s="119"/>
      <c r="C82" s="119"/>
      <c r="D82" s="119"/>
      <c r="E82" s="119"/>
      <c r="F82" s="119"/>
      <c r="G82" s="120"/>
    </row>
    <row r="83" spans="2:8" ht="0.75" customHeight="1" x14ac:dyDescent="0.2">
      <c r="B83" s="119"/>
      <c r="C83" s="119"/>
      <c r="D83" s="119"/>
      <c r="E83" s="119"/>
      <c r="F83" s="119"/>
      <c r="G83" s="120"/>
    </row>
    <row r="84" spans="2:8" ht="0.75" customHeight="1" x14ac:dyDescent="0.25">
      <c r="B84" s="123"/>
      <c r="C84" s="123"/>
      <c r="D84" s="128" t="s">
        <v>181</v>
      </c>
      <c r="E84" s="128" t="s">
        <v>182</v>
      </c>
      <c r="F84" s="124" t="s">
        <v>5</v>
      </c>
      <c r="G84" s="124" t="s">
        <v>6</v>
      </c>
      <c r="H84" s="124" t="s">
        <v>183</v>
      </c>
    </row>
    <row r="85" spans="2:8" ht="0.75" customHeight="1" x14ac:dyDescent="0.25">
      <c r="B85" s="125">
        <f>B44</f>
        <v>2010</v>
      </c>
      <c r="C85" s="126" t="s">
        <v>3</v>
      </c>
      <c r="D85" s="129" t="str">
        <f>IFERROR(G85/F85,"-")</f>
        <v>-</v>
      </c>
      <c r="E85" s="129" t="str">
        <f>IFERROR(H85/G85,"-")</f>
        <v>-</v>
      </c>
      <c r="F85" s="127">
        <f t="shared" ref="F85:F98" si="1">+D44</f>
        <v>0</v>
      </c>
      <c r="G85" s="127">
        <f t="shared" ref="G85:G98" si="2">+E44</f>
        <v>0</v>
      </c>
      <c r="H85" s="127">
        <f t="shared" ref="H85:H98" si="3">+F44</f>
        <v>0</v>
      </c>
    </row>
    <row r="86" spans="2:8" ht="0.75" customHeight="1" x14ac:dyDescent="0.25">
      <c r="B86" s="125"/>
      <c r="C86" s="126" t="s">
        <v>4</v>
      </c>
      <c r="D86" s="129" t="str">
        <f t="shared" ref="D86:D98" si="4">IFERROR(G86/F86,"-")</f>
        <v>-</v>
      </c>
      <c r="E86" s="129" t="str">
        <f t="shared" ref="E86:E98" si="5">IFERROR(H86/G86,"-")</f>
        <v>-</v>
      </c>
      <c r="F86" s="127">
        <f t="shared" si="1"/>
        <v>0</v>
      </c>
      <c r="G86" s="127">
        <f t="shared" si="2"/>
        <v>0</v>
      </c>
      <c r="H86" s="127">
        <f t="shared" si="3"/>
        <v>0</v>
      </c>
    </row>
    <row r="87" spans="2:8" ht="0.75" customHeight="1" x14ac:dyDescent="0.25">
      <c r="B87" s="125">
        <f>B46</f>
        <v>2011</v>
      </c>
      <c r="C87" s="126" t="s">
        <v>3</v>
      </c>
      <c r="D87" s="129" t="str">
        <f t="shared" si="4"/>
        <v>-</v>
      </c>
      <c r="E87" s="129" t="str">
        <f t="shared" si="5"/>
        <v>-</v>
      </c>
      <c r="F87" s="127">
        <f t="shared" si="1"/>
        <v>0</v>
      </c>
      <c r="G87" s="127">
        <f t="shared" si="2"/>
        <v>0</v>
      </c>
      <c r="H87" s="127">
        <f t="shared" si="3"/>
        <v>0</v>
      </c>
    </row>
    <row r="88" spans="2:8" ht="0.75" customHeight="1" x14ac:dyDescent="0.25">
      <c r="B88" s="125"/>
      <c r="C88" s="126" t="s">
        <v>4</v>
      </c>
      <c r="D88" s="129" t="str">
        <f t="shared" si="4"/>
        <v>-</v>
      </c>
      <c r="E88" s="129" t="str">
        <f t="shared" si="5"/>
        <v>-</v>
      </c>
      <c r="F88" s="127">
        <f t="shared" si="1"/>
        <v>0</v>
      </c>
      <c r="G88" s="127">
        <f t="shared" si="2"/>
        <v>0</v>
      </c>
      <c r="H88" s="127">
        <f t="shared" si="3"/>
        <v>0</v>
      </c>
    </row>
    <row r="89" spans="2:8" ht="0.75" customHeight="1" x14ac:dyDescent="0.25">
      <c r="B89" s="125">
        <f>B48</f>
        <v>2012</v>
      </c>
      <c r="C89" s="126" t="s">
        <v>3</v>
      </c>
      <c r="D89" s="129" t="str">
        <f t="shared" si="4"/>
        <v>-</v>
      </c>
      <c r="E89" s="129" t="str">
        <f t="shared" si="5"/>
        <v>-</v>
      </c>
      <c r="F89" s="127">
        <f t="shared" si="1"/>
        <v>0</v>
      </c>
      <c r="G89" s="127">
        <f t="shared" si="2"/>
        <v>0</v>
      </c>
      <c r="H89" s="127">
        <f t="shared" si="3"/>
        <v>0</v>
      </c>
    </row>
    <row r="90" spans="2:8" ht="0.75" customHeight="1" x14ac:dyDescent="0.25">
      <c r="B90" s="125"/>
      <c r="C90" s="125" t="s">
        <v>4</v>
      </c>
      <c r="D90" s="129" t="str">
        <f t="shared" si="4"/>
        <v>-</v>
      </c>
      <c r="E90" s="129" t="str">
        <f t="shared" si="5"/>
        <v>-</v>
      </c>
      <c r="F90" s="127">
        <f t="shared" si="1"/>
        <v>0</v>
      </c>
      <c r="G90" s="127">
        <f t="shared" si="2"/>
        <v>0</v>
      </c>
      <c r="H90" s="127">
        <f t="shared" si="3"/>
        <v>0</v>
      </c>
    </row>
    <row r="91" spans="2:8" ht="0.75" customHeight="1" x14ac:dyDescent="0.25">
      <c r="B91" s="125">
        <f>B50</f>
        <v>2013</v>
      </c>
      <c r="C91" s="125" t="s">
        <v>3</v>
      </c>
      <c r="D91" s="129" t="str">
        <f t="shared" si="4"/>
        <v>-</v>
      </c>
      <c r="E91" s="129" t="str">
        <f t="shared" si="5"/>
        <v>-</v>
      </c>
      <c r="F91" s="127">
        <f t="shared" si="1"/>
        <v>0</v>
      </c>
      <c r="G91" s="127">
        <f t="shared" si="2"/>
        <v>0</v>
      </c>
      <c r="H91" s="127">
        <f t="shared" si="3"/>
        <v>0</v>
      </c>
    </row>
    <row r="92" spans="2:8" ht="0.75" customHeight="1" x14ac:dyDescent="0.25">
      <c r="B92" s="125"/>
      <c r="C92" s="125" t="s">
        <v>4</v>
      </c>
      <c r="D92" s="129" t="str">
        <f t="shared" si="4"/>
        <v>-</v>
      </c>
      <c r="E92" s="129" t="str">
        <f t="shared" si="5"/>
        <v>-</v>
      </c>
      <c r="F92" s="127">
        <f t="shared" si="1"/>
        <v>0</v>
      </c>
      <c r="G92" s="127">
        <f t="shared" si="2"/>
        <v>0</v>
      </c>
      <c r="H92" s="127">
        <f t="shared" si="3"/>
        <v>0</v>
      </c>
    </row>
    <row r="93" spans="2:8" ht="0.75" customHeight="1" x14ac:dyDescent="0.25">
      <c r="B93" s="125">
        <f>B52</f>
        <v>2014</v>
      </c>
      <c r="C93" s="125" t="s">
        <v>3</v>
      </c>
      <c r="D93" s="129" t="str">
        <f t="shared" si="4"/>
        <v>-</v>
      </c>
      <c r="E93" s="129" t="str">
        <f t="shared" si="5"/>
        <v>-</v>
      </c>
      <c r="F93" s="127">
        <f t="shared" si="1"/>
        <v>0</v>
      </c>
      <c r="G93" s="127">
        <f t="shared" si="2"/>
        <v>0</v>
      </c>
      <c r="H93" s="127">
        <f t="shared" si="3"/>
        <v>0</v>
      </c>
    </row>
    <row r="94" spans="2:8" ht="0.75" customHeight="1" x14ac:dyDescent="0.25">
      <c r="B94" s="125"/>
      <c r="C94" s="125" t="s">
        <v>4</v>
      </c>
      <c r="D94" s="129" t="str">
        <f t="shared" si="4"/>
        <v>-</v>
      </c>
      <c r="E94" s="129" t="str">
        <f t="shared" si="5"/>
        <v>-</v>
      </c>
      <c r="F94" s="127">
        <f t="shared" si="1"/>
        <v>0</v>
      </c>
      <c r="G94" s="127">
        <f t="shared" si="2"/>
        <v>0</v>
      </c>
      <c r="H94" s="127">
        <f t="shared" si="3"/>
        <v>0</v>
      </c>
    </row>
    <row r="95" spans="2:8" ht="0.75" customHeight="1" x14ac:dyDescent="0.25">
      <c r="B95" s="125">
        <f>B54</f>
        <v>2015</v>
      </c>
      <c r="C95" s="125" t="s">
        <v>3</v>
      </c>
      <c r="D95" s="129" t="str">
        <f t="shared" si="4"/>
        <v>-</v>
      </c>
      <c r="E95" s="129" t="str">
        <f t="shared" si="5"/>
        <v>-</v>
      </c>
      <c r="F95" s="127">
        <f t="shared" si="1"/>
        <v>0</v>
      </c>
      <c r="G95" s="127">
        <f t="shared" si="2"/>
        <v>0</v>
      </c>
      <c r="H95" s="127">
        <f t="shared" si="3"/>
        <v>0</v>
      </c>
    </row>
    <row r="96" spans="2:8" ht="0.75" customHeight="1" x14ac:dyDescent="0.25">
      <c r="B96" s="125"/>
      <c r="C96" s="125" t="s">
        <v>4</v>
      </c>
      <c r="D96" s="129" t="str">
        <f t="shared" si="4"/>
        <v>-</v>
      </c>
      <c r="E96" s="129" t="str">
        <f t="shared" si="5"/>
        <v>-</v>
      </c>
      <c r="F96" s="127">
        <f t="shared" si="1"/>
        <v>0</v>
      </c>
      <c r="G96" s="127">
        <f t="shared" si="2"/>
        <v>0</v>
      </c>
      <c r="H96" s="127">
        <f t="shared" si="3"/>
        <v>0</v>
      </c>
    </row>
    <row r="97" spans="2:8" ht="0.75" customHeight="1" x14ac:dyDescent="0.25">
      <c r="B97" s="125">
        <f>B56</f>
        <v>2016</v>
      </c>
      <c r="C97" s="125" t="s">
        <v>3</v>
      </c>
      <c r="D97" s="129" t="str">
        <f t="shared" si="4"/>
        <v>-</v>
      </c>
      <c r="E97" s="129" t="str">
        <f t="shared" si="5"/>
        <v>-</v>
      </c>
      <c r="F97" s="127">
        <f t="shared" si="1"/>
        <v>0</v>
      </c>
      <c r="G97" s="127">
        <f t="shared" si="2"/>
        <v>0</v>
      </c>
      <c r="H97" s="127">
        <f t="shared" si="3"/>
        <v>0</v>
      </c>
    </row>
    <row r="98" spans="2:8" ht="0.75" customHeight="1" x14ac:dyDescent="0.25">
      <c r="B98" s="125"/>
      <c r="C98" s="125" t="s">
        <v>4</v>
      </c>
      <c r="D98" s="129" t="str">
        <f t="shared" si="4"/>
        <v>-</v>
      </c>
      <c r="E98" s="129" t="str">
        <f t="shared" si="5"/>
        <v>-</v>
      </c>
      <c r="F98" s="127">
        <f t="shared" si="1"/>
        <v>0</v>
      </c>
      <c r="G98" s="127">
        <f t="shared" si="2"/>
        <v>0</v>
      </c>
      <c r="H98" s="127">
        <f t="shared" si="3"/>
        <v>0</v>
      </c>
    </row>
    <row r="99" spans="2:8" ht="0.75" customHeight="1" x14ac:dyDescent="0.2">
      <c r="B99" s="119"/>
      <c r="C99" s="119"/>
      <c r="D99" s="119"/>
      <c r="E99" s="119"/>
      <c r="F99" s="119"/>
      <c r="G99" s="120"/>
    </row>
    <row r="100" spans="2:8" ht="0.75" customHeight="1" x14ac:dyDescent="0.2">
      <c r="B100" s="119"/>
      <c r="C100" s="119"/>
      <c r="D100" s="119"/>
      <c r="E100" s="119"/>
      <c r="F100" s="119"/>
      <c r="G100" s="120"/>
    </row>
    <row r="101" spans="2:8" ht="0.75" customHeight="1" x14ac:dyDescent="0.25">
      <c r="B101" s="123"/>
      <c r="C101" s="123"/>
      <c r="D101" s="124" t="s">
        <v>152</v>
      </c>
      <c r="E101" s="124" t="s">
        <v>153</v>
      </c>
      <c r="F101" s="124" t="s">
        <v>8</v>
      </c>
      <c r="G101" s="120"/>
    </row>
    <row r="102" spans="2:8" ht="0.75" customHeight="1" x14ac:dyDescent="0.25">
      <c r="B102" s="125">
        <f>B44</f>
        <v>2010</v>
      </c>
      <c r="C102" s="126" t="s">
        <v>3</v>
      </c>
      <c r="D102" s="127">
        <f t="shared" ref="D102:D113" si="6">F44</f>
        <v>0</v>
      </c>
      <c r="E102" s="127">
        <f t="shared" ref="E102:E113" si="7">+F102-D102</f>
        <v>0</v>
      </c>
      <c r="F102" s="127">
        <f t="shared" ref="F102:F115" si="8">G44</f>
        <v>0</v>
      </c>
      <c r="G102" s="120"/>
    </row>
    <row r="103" spans="2:8" ht="0.75" customHeight="1" x14ac:dyDescent="0.25">
      <c r="B103" s="125"/>
      <c r="C103" s="126" t="s">
        <v>4</v>
      </c>
      <c r="D103" s="127">
        <f t="shared" si="6"/>
        <v>0</v>
      </c>
      <c r="E103" s="127">
        <f t="shared" si="7"/>
        <v>0</v>
      </c>
      <c r="F103" s="127">
        <f t="shared" si="8"/>
        <v>0</v>
      </c>
      <c r="G103" s="120"/>
    </row>
    <row r="104" spans="2:8" ht="0.75" customHeight="1" x14ac:dyDescent="0.25">
      <c r="B104" s="125">
        <f>B46</f>
        <v>2011</v>
      </c>
      <c r="C104" s="126" t="s">
        <v>3</v>
      </c>
      <c r="D104" s="127">
        <f t="shared" si="6"/>
        <v>0</v>
      </c>
      <c r="E104" s="127">
        <f t="shared" si="7"/>
        <v>0</v>
      </c>
      <c r="F104" s="127">
        <f t="shared" si="8"/>
        <v>0</v>
      </c>
      <c r="G104" s="120"/>
    </row>
    <row r="105" spans="2:8" ht="0.75" customHeight="1" x14ac:dyDescent="0.25">
      <c r="B105" s="125"/>
      <c r="C105" s="126" t="s">
        <v>4</v>
      </c>
      <c r="D105" s="127">
        <f t="shared" si="6"/>
        <v>0</v>
      </c>
      <c r="E105" s="127">
        <f t="shared" si="7"/>
        <v>0</v>
      </c>
      <c r="F105" s="127">
        <f t="shared" si="8"/>
        <v>0</v>
      </c>
      <c r="G105" s="120"/>
    </row>
    <row r="106" spans="2:8" ht="0.75" customHeight="1" x14ac:dyDescent="0.25">
      <c r="B106" s="125">
        <f>B48</f>
        <v>2012</v>
      </c>
      <c r="C106" s="126" t="s">
        <v>3</v>
      </c>
      <c r="D106" s="127">
        <f t="shared" si="6"/>
        <v>0</v>
      </c>
      <c r="E106" s="127">
        <f t="shared" si="7"/>
        <v>0</v>
      </c>
      <c r="F106" s="127">
        <f t="shared" si="8"/>
        <v>0</v>
      </c>
      <c r="G106" s="120"/>
    </row>
    <row r="107" spans="2:8" ht="0.75" customHeight="1" x14ac:dyDescent="0.25">
      <c r="B107" s="125"/>
      <c r="C107" s="125" t="s">
        <v>4</v>
      </c>
      <c r="D107" s="127">
        <f t="shared" si="6"/>
        <v>0</v>
      </c>
      <c r="E107" s="127">
        <f t="shared" si="7"/>
        <v>0</v>
      </c>
      <c r="F107" s="127">
        <f t="shared" si="8"/>
        <v>0</v>
      </c>
      <c r="G107" s="120"/>
    </row>
    <row r="108" spans="2:8" ht="0.75" customHeight="1" x14ac:dyDescent="0.25">
      <c r="B108" s="125">
        <f>B50</f>
        <v>2013</v>
      </c>
      <c r="C108" s="125" t="s">
        <v>3</v>
      </c>
      <c r="D108" s="127">
        <f t="shared" si="6"/>
        <v>0</v>
      </c>
      <c r="E108" s="127">
        <f t="shared" si="7"/>
        <v>0</v>
      </c>
      <c r="F108" s="127">
        <f t="shared" si="8"/>
        <v>0</v>
      </c>
      <c r="G108" s="120"/>
    </row>
    <row r="109" spans="2:8" ht="0.75" customHeight="1" x14ac:dyDescent="0.25">
      <c r="B109" s="125"/>
      <c r="C109" s="125" t="s">
        <v>4</v>
      </c>
      <c r="D109" s="127">
        <f t="shared" si="6"/>
        <v>0</v>
      </c>
      <c r="E109" s="127">
        <f t="shared" si="7"/>
        <v>0</v>
      </c>
      <c r="F109" s="127">
        <f t="shared" si="8"/>
        <v>0</v>
      </c>
      <c r="G109" s="120"/>
    </row>
    <row r="110" spans="2:8" ht="0.75" customHeight="1" x14ac:dyDescent="0.25">
      <c r="B110" s="125">
        <f>B52</f>
        <v>2014</v>
      </c>
      <c r="C110" s="125" t="s">
        <v>3</v>
      </c>
      <c r="D110" s="127">
        <f t="shared" si="6"/>
        <v>0</v>
      </c>
      <c r="E110" s="127">
        <f t="shared" si="7"/>
        <v>0</v>
      </c>
      <c r="F110" s="127">
        <f t="shared" si="8"/>
        <v>0</v>
      </c>
      <c r="G110" s="120"/>
    </row>
    <row r="111" spans="2:8" ht="0.75" customHeight="1" x14ac:dyDescent="0.25">
      <c r="B111" s="125"/>
      <c r="C111" s="125" t="s">
        <v>4</v>
      </c>
      <c r="D111" s="127">
        <f t="shared" si="6"/>
        <v>0</v>
      </c>
      <c r="E111" s="127">
        <f t="shared" si="7"/>
        <v>0</v>
      </c>
      <c r="F111" s="127">
        <f t="shared" si="8"/>
        <v>0</v>
      </c>
      <c r="G111" s="120"/>
    </row>
    <row r="112" spans="2:8" ht="0.75" customHeight="1" x14ac:dyDescent="0.25">
      <c r="B112" s="125">
        <f>B54</f>
        <v>2015</v>
      </c>
      <c r="C112" s="125" t="s">
        <v>3</v>
      </c>
      <c r="D112" s="127">
        <f t="shared" si="6"/>
        <v>0</v>
      </c>
      <c r="E112" s="127">
        <f t="shared" si="7"/>
        <v>0</v>
      </c>
      <c r="F112" s="127">
        <f t="shared" si="8"/>
        <v>0</v>
      </c>
      <c r="G112" s="120"/>
    </row>
    <row r="113" spans="2:7" ht="0.75" customHeight="1" x14ac:dyDescent="0.25">
      <c r="B113" s="125"/>
      <c r="C113" s="125" t="s">
        <v>4</v>
      </c>
      <c r="D113" s="127">
        <f t="shared" si="6"/>
        <v>0</v>
      </c>
      <c r="E113" s="127">
        <f t="shared" si="7"/>
        <v>0</v>
      </c>
      <c r="F113" s="127">
        <f t="shared" si="8"/>
        <v>0</v>
      </c>
      <c r="G113" s="120"/>
    </row>
    <row r="114" spans="2:7" ht="0.75" customHeight="1" x14ac:dyDescent="0.25">
      <c r="B114" s="125">
        <f>B56</f>
        <v>2016</v>
      </c>
      <c r="C114" s="125" t="s">
        <v>3</v>
      </c>
      <c r="D114" s="127">
        <f>F56</f>
        <v>0</v>
      </c>
      <c r="E114" s="127">
        <f>+F114-D114</f>
        <v>0</v>
      </c>
      <c r="F114" s="127">
        <f t="shared" si="8"/>
        <v>0</v>
      </c>
      <c r="G114" s="120"/>
    </row>
    <row r="115" spans="2:7" ht="0.75" customHeight="1" x14ac:dyDescent="0.25">
      <c r="B115" s="125"/>
      <c r="C115" s="125" t="s">
        <v>4</v>
      </c>
      <c r="D115" s="127">
        <f>F57</f>
        <v>0</v>
      </c>
      <c r="E115" s="127">
        <f>+F115-D115</f>
        <v>0</v>
      </c>
      <c r="F115" s="127">
        <f t="shared" si="8"/>
        <v>0</v>
      </c>
      <c r="G115" s="120"/>
    </row>
    <row r="116" spans="2:7" ht="0.75" customHeight="1" x14ac:dyDescent="0.2">
      <c r="B116" s="120"/>
      <c r="C116" s="120"/>
      <c r="D116" s="120"/>
      <c r="E116" s="120"/>
      <c r="F116" s="120"/>
      <c r="G116" s="120"/>
    </row>
    <row r="117" spans="2:7" ht="0.75" customHeight="1" x14ac:dyDescent="0.2">
      <c r="B117" s="120"/>
      <c r="C117" s="120"/>
      <c r="D117" s="120"/>
      <c r="E117" s="120"/>
      <c r="F117" s="120"/>
      <c r="G117" s="120"/>
    </row>
    <row r="118" spans="2:7" ht="0.75" customHeight="1" x14ac:dyDescent="0.25">
      <c r="B118" s="123"/>
      <c r="C118" s="123"/>
      <c r="D118" s="124" t="s">
        <v>180</v>
      </c>
      <c r="E118" s="120"/>
      <c r="F118" s="120"/>
      <c r="G118" s="120"/>
    </row>
    <row r="119" spans="2:7" ht="0.75" customHeight="1" x14ac:dyDescent="0.25">
      <c r="B119" s="125">
        <f>B44</f>
        <v>2010</v>
      </c>
      <c r="C119" s="126" t="s">
        <v>3</v>
      </c>
      <c r="D119" s="127">
        <f>H44</f>
        <v>0</v>
      </c>
      <c r="E119" s="120"/>
      <c r="F119" s="120"/>
      <c r="G119" s="120"/>
    </row>
    <row r="120" spans="2:7" ht="0.75" customHeight="1" x14ac:dyDescent="0.25">
      <c r="B120" s="125"/>
      <c r="C120" s="126" t="s">
        <v>4</v>
      </c>
      <c r="D120" s="127">
        <f t="shared" ref="D120:D132" si="9">H45</f>
        <v>0</v>
      </c>
      <c r="E120" s="120"/>
      <c r="F120" s="120"/>
      <c r="G120" s="120"/>
    </row>
    <row r="121" spans="2:7" ht="0.75" customHeight="1" x14ac:dyDescent="0.25">
      <c r="B121" s="125">
        <f>B46</f>
        <v>2011</v>
      </c>
      <c r="C121" s="126" t="s">
        <v>3</v>
      </c>
      <c r="D121" s="127">
        <f t="shared" si="9"/>
        <v>0</v>
      </c>
      <c r="E121" s="120"/>
      <c r="F121" s="120"/>
      <c r="G121" s="120"/>
    </row>
    <row r="122" spans="2:7" ht="0.75" customHeight="1" x14ac:dyDescent="0.25">
      <c r="B122" s="125"/>
      <c r="C122" s="126" t="s">
        <v>4</v>
      </c>
      <c r="D122" s="127">
        <f t="shared" si="9"/>
        <v>0</v>
      </c>
      <c r="E122" s="120"/>
      <c r="F122" s="120"/>
      <c r="G122" s="120"/>
    </row>
    <row r="123" spans="2:7" ht="0.75" customHeight="1" x14ac:dyDescent="0.25">
      <c r="B123" s="125">
        <f>B48</f>
        <v>2012</v>
      </c>
      <c r="C123" s="126" t="s">
        <v>3</v>
      </c>
      <c r="D123" s="127">
        <f t="shared" si="9"/>
        <v>0</v>
      </c>
      <c r="E123" s="120"/>
      <c r="F123" s="120"/>
      <c r="G123" s="120"/>
    </row>
    <row r="124" spans="2:7" ht="0.75" customHeight="1" x14ac:dyDescent="0.25">
      <c r="B124" s="125"/>
      <c r="C124" s="125" t="s">
        <v>4</v>
      </c>
      <c r="D124" s="127">
        <f t="shared" si="9"/>
        <v>0</v>
      </c>
      <c r="E124" s="120"/>
      <c r="F124" s="120"/>
      <c r="G124" s="120"/>
    </row>
    <row r="125" spans="2:7" ht="0.75" customHeight="1" x14ac:dyDescent="0.25">
      <c r="B125" s="125">
        <f>B50</f>
        <v>2013</v>
      </c>
      <c r="C125" s="125" t="s">
        <v>3</v>
      </c>
      <c r="D125" s="127">
        <f t="shared" si="9"/>
        <v>0</v>
      </c>
      <c r="E125" s="120"/>
      <c r="F125" s="120"/>
      <c r="G125" s="120"/>
    </row>
    <row r="126" spans="2:7" ht="0.75" customHeight="1" x14ac:dyDescent="0.25">
      <c r="B126" s="125"/>
      <c r="C126" s="125" t="s">
        <v>4</v>
      </c>
      <c r="D126" s="127">
        <f t="shared" si="9"/>
        <v>0</v>
      </c>
      <c r="E126" s="120"/>
      <c r="F126" s="120"/>
      <c r="G126" s="120"/>
    </row>
    <row r="127" spans="2:7" ht="0.75" customHeight="1" x14ac:dyDescent="0.25">
      <c r="B127" s="125">
        <f>B52</f>
        <v>2014</v>
      </c>
      <c r="C127" s="125" t="s">
        <v>3</v>
      </c>
      <c r="D127" s="127">
        <f t="shared" si="9"/>
        <v>0</v>
      </c>
      <c r="E127" s="120"/>
      <c r="F127" s="120"/>
      <c r="G127" s="120"/>
    </row>
    <row r="128" spans="2:7" ht="0.75" customHeight="1" x14ac:dyDescent="0.25">
      <c r="B128" s="125"/>
      <c r="C128" s="125" t="s">
        <v>4</v>
      </c>
      <c r="D128" s="127">
        <f t="shared" si="9"/>
        <v>0</v>
      </c>
      <c r="E128" s="120"/>
      <c r="F128" s="120"/>
      <c r="G128" s="120"/>
    </row>
    <row r="129" spans="2:7" ht="0.75" customHeight="1" x14ac:dyDescent="0.25">
      <c r="B129" s="125">
        <f>B54</f>
        <v>2015</v>
      </c>
      <c r="C129" s="125" t="s">
        <v>3</v>
      </c>
      <c r="D129" s="127">
        <f t="shared" si="9"/>
        <v>0</v>
      </c>
      <c r="E129" s="120"/>
      <c r="F129" s="120"/>
      <c r="G129" s="120"/>
    </row>
    <row r="130" spans="2:7" ht="0.75" customHeight="1" x14ac:dyDescent="0.25">
      <c r="B130" s="125"/>
      <c r="C130" s="125" t="s">
        <v>4</v>
      </c>
      <c r="D130" s="127">
        <f t="shared" si="9"/>
        <v>0</v>
      </c>
      <c r="E130" s="120"/>
      <c r="F130" s="120"/>
      <c r="G130" s="120"/>
    </row>
    <row r="131" spans="2:7" ht="0.75" customHeight="1" x14ac:dyDescent="0.25">
      <c r="B131" s="125">
        <f>B56</f>
        <v>2016</v>
      </c>
      <c r="C131" s="125" t="s">
        <v>3</v>
      </c>
      <c r="D131" s="127">
        <f t="shared" si="9"/>
        <v>0</v>
      </c>
      <c r="E131" s="120"/>
      <c r="F131" s="120"/>
      <c r="G131" s="120"/>
    </row>
    <row r="132" spans="2:7" ht="0.75" customHeight="1" x14ac:dyDescent="0.25">
      <c r="B132" s="125"/>
      <c r="C132" s="125" t="s">
        <v>4</v>
      </c>
      <c r="D132" s="127">
        <f t="shared" si="9"/>
        <v>0</v>
      </c>
      <c r="E132" s="120"/>
      <c r="F132" s="120"/>
      <c r="G132" s="120"/>
    </row>
    <row r="133" spans="2:7" ht="0.75" customHeight="1" x14ac:dyDescent="0.2"/>
  </sheetData>
  <mergeCells count="23">
    <mergeCell ref="B59:N59"/>
    <mergeCell ref="B41:B43"/>
    <mergeCell ref="C41:C43"/>
    <mergeCell ref="D41:D43"/>
    <mergeCell ref="E41:E43"/>
    <mergeCell ref="F41:G41"/>
    <mergeCell ref="B56:B57"/>
    <mergeCell ref="B65:N65"/>
    <mergeCell ref="B66:N66"/>
    <mergeCell ref="B54:B55"/>
    <mergeCell ref="H41:H43"/>
    <mergeCell ref="I41:I43"/>
    <mergeCell ref="J41:J43"/>
    <mergeCell ref="K41:L42"/>
    <mergeCell ref="B44:B45"/>
    <mergeCell ref="B46:B47"/>
    <mergeCell ref="B48:B49"/>
    <mergeCell ref="B50:B51"/>
    <mergeCell ref="B52:B53"/>
    <mergeCell ref="M41:N42"/>
    <mergeCell ref="F42:F43"/>
    <mergeCell ref="G42:G43"/>
    <mergeCell ref="B58:N58"/>
  </mergeCells>
  <pageMargins left="0.75" right="0.4" top="1" bottom="0.72" header="0" footer="0"/>
  <pageSetup scale="8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4" tint="-0.249977111117893"/>
  </sheetPr>
  <dimension ref="A1:U131"/>
  <sheetViews>
    <sheetView showGridLines="0" topLeftCell="A5" zoomScale="90" zoomScaleNormal="90" workbookViewId="0">
      <selection activeCell="N53" sqref="N53"/>
    </sheetView>
  </sheetViews>
  <sheetFormatPr baseColWidth="10" defaultColWidth="0" defaultRowHeight="20.25" customHeight="1" zeroHeight="1" x14ac:dyDescent="0.2"/>
  <cols>
    <col min="1" max="1" width="29.125" style="25" customWidth="1"/>
    <col min="2" max="3" width="11" style="25" customWidth="1"/>
    <col min="4" max="15" width="8.625" style="25" customWidth="1"/>
    <col min="16" max="16" width="10" style="25" customWidth="1"/>
    <col min="17" max="17" width="12.25" style="25" customWidth="1"/>
    <col min="18" max="18" width="10" style="25" customWidth="1"/>
    <col min="19" max="20" width="11" style="25" customWidth="1"/>
    <col min="21" max="21" width="9.625" style="25" hidden="1" customWidth="1"/>
    <col min="22" max="16384" width="11" style="25" hidden="1"/>
  </cols>
  <sheetData>
    <row r="1" spans="1:20" s="22" customFormat="1" ht="20.25" customHeight="1" x14ac:dyDescent="0.2"/>
    <row r="2" spans="1:20" ht="20.25" customHeight="1" x14ac:dyDescent="0.2"/>
    <row r="3" spans="1:20" ht="20.25" customHeight="1" x14ac:dyDescent="0.2"/>
    <row r="4" spans="1:20" ht="20.25" customHeight="1" x14ac:dyDescent="0.2"/>
    <row r="5" spans="1:20" ht="20.25" customHeight="1" x14ac:dyDescent="0.2"/>
    <row r="6" spans="1:20" ht="20.25" customHeight="1" x14ac:dyDescent="0.2">
      <c r="A6" s="2"/>
      <c r="T6" s="33"/>
    </row>
    <row r="7" spans="1:20" s="22" customFormat="1" ht="20.25" customHeight="1" x14ac:dyDescent="0.2"/>
    <row r="8" spans="1:20" ht="20.25" customHeight="1" x14ac:dyDescent="0.2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</row>
    <row r="9" spans="1:20" ht="20.25" customHeight="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20" ht="20.25" customHeight="1" x14ac:dyDescent="0.2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1:20" ht="20.25" customHeight="1" x14ac:dyDescent="0.2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20" ht="20.25" customHeight="1" x14ac:dyDescent="0.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20" ht="20.25" customHeight="1" x14ac:dyDescent="0.2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20" ht="20.25" customHeight="1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20" ht="20.25" customHeight="1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20" ht="20.25" customHeight="1" x14ac:dyDescent="0.2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2:19" ht="20.25" customHeight="1" x14ac:dyDescent="0.2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2:19" ht="20.25" customHeight="1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20.25" customHeight="1" x14ac:dyDescent="0.2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2:19" ht="20.25" customHeight="1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20.25" customHeight="1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2:19" ht="20.25" customHeight="1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 ht="20.25" customHeight="1" x14ac:dyDescent="0.2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4" spans="2:19" ht="20.25" customHeight="1" x14ac:dyDescent="0.2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2:19" ht="20.25" customHeight="1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2:19" ht="20.25" customHeight="1" x14ac:dyDescent="0.2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2:19" ht="20.25" customHeight="1" x14ac:dyDescent="0.2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2:19" ht="20.25" customHeight="1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2:19" ht="20.25" customHeight="1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2:19" ht="20.25" customHeight="1" x14ac:dyDescent="0.2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2:19" ht="20.25" customHeight="1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2:19" ht="20.25" customHeight="1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2:20" ht="20.25" customHeight="1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2:20" ht="20.25" customHeight="1" x14ac:dyDescent="0.2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2:20" ht="20.25" customHeight="1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2:20" ht="20.25" customHeight="1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2:20" ht="20.25" customHeight="1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2:20" ht="20.25" customHeight="1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2:20" ht="20.25" customHeight="1" thickBot="1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2:20" s="36" customFormat="1" ht="20.25" customHeight="1" x14ac:dyDescent="0.2">
      <c r="B40" s="313" t="s">
        <v>2</v>
      </c>
      <c r="C40" s="306" t="s">
        <v>1</v>
      </c>
      <c r="D40" s="306" t="s">
        <v>178</v>
      </c>
      <c r="E40" s="306"/>
      <c r="F40" s="306"/>
      <c r="G40" s="306" t="s">
        <v>179</v>
      </c>
      <c r="H40" s="306"/>
      <c r="I40" s="306"/>
      <c r="J40" s="306"/>
      <c r="K40" s="306"/>
      <c r="L40" s="306"/>
      <c r="M40" s="306"/>
      <c r="N40" s="306"/>
      <c r="O40" s="306"/>
      <c r="P40" s="306" t="s">
        <v>8</v>
      </c>
      <c r="Q40" s="306"/>
      <c r="R40" s="306"/>
      <c r="S40" s="308"/>
      <c r="T40" s="35"/>
    </row>
    <row r="41" spans="2:20" s="36" customFormat="1" ht="20.25" customHeight="1" x14ac:dyDescent="0.2">
      <c r="B41" s="314"/>
      <c r="C41" s="307"/>
      <c r="D41" s="307"/>
      <c r="E41" s="307"/>
      <c r="F41" s="307"/>
      <c r="G41" s="310" t="s">
        <v>90</v>
      </c>
      <c r="H41" s="310"/>
      <c r="I41" s="310"/>
      <c r="J41" s="310" t="s">
        <v>70</v>
      </c>
      <c r="K41" s="310"/>
      <c r="L41" s="310"/>
      <c r="M41" s="310" t="s">
        <v>141</v>
      </c>
      <c r="N41" s="310"/>
      <c r="O41" s="310"/>
      <c r="P41" s="307"/>
      <c r="Q41" s="307"/>
      <c r="R41" s="307"/>
      <c r="S41" s="309"/>
      <c r="T41" s="35"/>
    </row>
    <row r="42" spans="2:20" s="36" customFormat="1" ht="20.25" customHeight="1" x14ac:dyDescent="0.2">
      <c r="B42" s="314"/>
      <c r="C42" s="307"/>
      <c r="D42" s="82" t="s">
        <v>138</v>
      </c>
      <c r="E42" s="82" t="s">
        <v>139</v>
      </c>
      <c r="F42" s="82" t="s">
        <v>140</v>
      </c>
      <c r="G42" s="37" t="s">
        <v>138</v>
      </c>
      <c r="H42" s="37" t="s">
        <v>139</v>
      </c>
      <c r="I42" s="37" t="s">
        <v>140</v>
      </c>
      <c r="J42" s="37" t="s">
        <v>138</v>
      </c>
      <c r="K42" s="37" t="s">
        <v>139</v>
      </c>
      <c r="L42" s="37" t="s">
        <v>140</v>
      </c>
      <c r="M42" s="37" t="s">
        <v>138</v>
      </c>
      <c r="N42" s="37" t="s">
        <v>139</v>
      </c>
      <c r="O42" s="82" t="s">
        <v>140</v>
      </c>
      <c r="P42" s="37" t="s">
        <v>148</v>
      </c>
      <c r="Q42" s="37" t="s">
        <v>149</v>
      </c>
      <c r="R42" s="37" t="s">
        <v>150</v>
      </c>
      <c r="S42" s="38" t="s">
        <v>151</v>
      </c>
      <c r="T42" s="35"/>
    </row>
    <row r="43" spans="2:20" s="36" customFormat="1" ht="20.25" customHeight="1" x14ac:dyDescent="0.2">
      <c r="B43" s="311">
        <v>2010</v>
      </c>
      <c r="C43" s="170" t="s">
        <v>3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102">
        <f>SUM(D43,G43,J43,M43)</f>
        <v>0</v>
      </c>
      <c r="Q43" s="102">
        <f t="shared" ref="Q43:R56" si="0">SUM(E43,H43,K43,N43)</f>
        <v>0</v>
      </c>
      <c r="R43" s="102">
        <f t="shared" si="0"/>
        <v>0</v>
      </c>
      <c r="S43" s="104">
        <f>SUM(P43:R43)</f>
        <v>0</v>
      </c>
      <c r="T43" s="39"/>
    </row>
    <row r="44" spans="2:20" s="36" customFormat="1" ht="20.25" customHeight="1" x14ac:dyDescent="0.2">
      <c r="B44" s="311"/>
      <c r="C44" s="170" t="s">
        <v>4</v>
      </c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102">
        <f t="shared" ref="P44:P56" si="1">SUM(D44,G44,J44,M44)</f>
        <v>0</v>
      </c>
      <c r="Q44" s="102">
        <f t="shared" si="0"/>
        <v>0</v>
      </c>
      <c r="R44" s="102">
        <f t="shared" si="0"/>
        <v>0</v>
      </c>
      <c r="S44" s="104">
        <f t="shared" ref="S44:S56" si="2">SUM(P44:R44)</f>
        <v>0</v>
      </c>
      <c r="T44" s="39"/>
    </row>
    <row r="45" spans="2:20" s="36" customFormat="1" ht="20.25" customHeight="1" x14ac:dyDescent="0.2">
      <c r="B45" s="311">
        <v>2011</v>
      </c>
      <c r="C45" s="170" t="s">
        <v>3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102">
        <f t="shared" si="1"/>
        <v>0</v>
      </c>
      <c r="Q45" s="102">
        <f t="shared" si="0"/>
        <v>0</v>
      </c>
      <c r="R45" s="102">
        <f t="shared" si="0"/>
        <v>0</v>
      </c>
      <c r="S45" s="104">
        <f t="shared" si="2"/>
        <v>0</v>
      </c>
      <c r="T45" s="39"/>
    </row>
    <row r="46" spans="2:20" s="36" customFormat="1" ht="20.25" customHeight="1" x14ac:dyDescent="0.2">
      <c r="B46" s="311"/>
      <c r="C46" s="170" t="s">
        <v>4</v>
      </c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102">
        <f t="shared" si="1"/>
        <v>0</v>
      </c>
      <c r="Q46" s="102">
        <f t="shared" si="0"/>
        <v>0</v>
      </c>
      <c r="R46" s="102">
        <f t="shared" si="0"/>
        <v>0</v>
      </c>
      <c r="S46" s="104">
        <f t="shared" si="2"/>
        <v>0</v>
      </c>
      <c r="T46" s="39"/>
    </row>
    <row r="47" spans="2:20" s="36" customFormat="1" ht="20.25" customHeight="1" x14ac:dyDescent="0.2">
      <c r="B47" s="311">
        <v>2012</v>
      </c>
      <c r="C47" s="170" t="s">
        <v>3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102">
        <f t="shared" si="1"/>
        <v>0</v>
      </c>
      <c r="Q47" s="102">
        <f t="shared" si="0"/>
        <v>0</v>
      </c>
      <c r="R47" s="102">
        <f t="shared" si="0"/>
        <v>0</v>
      </c>
      <c r="S47" s="104">
        <f t="shared" si="2"/>
        <v>0</v>
      </c>
      <c r="T47" s="39"/>
    </row>
    <row r="48" spans="2:20" s="36" customFormat="1" ht="20.25" customHeight="1" x14ac:dyDescent="0.2">
      <c r="B48" s="311"/>
      <c r="C48" s="170" t="s">
        <v>4</v>
      </c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102">
        <f t="shared" si="1"/>
        <v>0</v>
      </c>
      <c r="Q48" s="102">
        <f t="shared" si="0"/>
        <v>0</v>
      </c>
      <c r="R48" s="102">
        <f t="shared" si="0"/>
        <v>0</v>
      </c>
      <c r="S48" s="104">
        <f t="shared" si="2"/>
        <v>0</v>
      </c>
      <c r="T48" s="39"/>
    </row>
    <row r="49" spans="2:20" s="36" customFormat="1" ht="20.25" customHeight="1" x14ac:dyDescent="0.2">
      <c r="B49" s="311">
        <v>2013</v>
      </c>
      <c r="C49" s="170" t="s">
        <v>3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102">
        <f t="shared" si="1"/>
        <v>0</v>
      </c>
      <c r="Q49" s="102">
        <f t="shared" si="0"/>
        <v>0</v>
      </c>
      <c r="R49" s="102">
        <f t="shared" si="0"/>
        <v>0</v>
      </c>
      <c r="S49" s="104">
        <f t="shared" si="2"/>
        <v>0</v>
      </c>
      <c r="T49" s="39"/>
    </row>
    <row r="50" spans="2:20" s="36" customFormat="1" ht="20.25" customHeight="1" x14ac:dyDescent="0.2">
      <c r="B50" s="311"/>
      <c r="C50" s="170" t="s">
        <v>4</v>
      </c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102">
        <f t="shared" si="1"/>
        <v>0</v>
      </c>
      <c r="Q50" s="102">
        <f t="shared" si="0"/>
        <v>0</v>
      </c>
      <c r="R50" s="102">
        <f t="shared" si="0"/>
        <v>0</v>
      </c>
      <c r="S50" s="104">
        <f t="shared" si="2"/>
        <v>0</v>
      </c>
      <c r="T50" s="39"/>
    </row>
    <row r="51" spans="2:20" s="36" customFormat="1" ht="20.25" customHeight="1" x14ac:dyDescent="0.2">
      <c r="B51" s="311">
        <v>2014</v>
      </c>
      <c r="C51" s="170" t="s">
        <v>3</v>
      </c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102">
        <f t="shared" si="1"/>
        <v>0</v>
      </c>
      <c r="Q51" s="102">
        <f t="shared" si="0"/>
        <v>0</v>
      </c>
      <c r="R51" s="102">
        <f t="shared" si="0"/>
        <v>0</v>
      </c>
      <c r="S51" s="104">
        <f t="shared" si="2"/>
        <v>0</v>
      </c>
      <c r="T51" s="39"/>
    </row>
    <row r="52" spans="2:20" s="36" customFormat="1" ht="20.25" customHeight="1" x14ac:dyDescent="0.2">
      <c r="B52" s="311"/>
      <c r="C52" s="170" t="s">
        <v>4</v>
      </c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102">
        <f t="shared" si="1"/>
        <v>0</v>
      </c>
      <c r="Q52" s="102">
        <f t="shared" si="0"/>
        <v>0</v>
      </c>
      <c r="R52" s="102">
        <f t="shared" si="0"/>
        <v>0</v>
      </c>
      <c r="S52" s="104">
        <f t="shared" si="2"/>
        <v>0</v>
      </c>
      <c r="T52" s="39"/>
    </row>
    <row r="53" spans="2:20" s="36" customFormat="1" ht="20.25" customHeight="1" x14ac:dyDescent="0.2">
      <c r="B53" s="311">
        <v>2015</v>
      </c>
      <c r="C53" s="170" t="s">
        <v>3</v>
      </c>
      <c r="D53" s="215">
        <v>30</v>
      </c>
      <c r="E53" s="215">
        <v>11</v>
      </c>
      <c r="F53" s="215">
        <v>8</v>
      </c>
      <c r="G53" s="215">
        <v>4</v>
      </c>
      <c r="H53" s="215">
        <v>5</v>
      </c>
      <c r="I53" s="215">
        <v>6</v>
      </c>
      <c r="J53" s="215">
        <v>5</v>
      </c>
      <c r="K53" s="215">
        <v>5</v>
      </c>
      <c r="L53" s="215">
        <v>5</v>
      </c>
      <c r="M53" s="215">
        <v>5</v>
      </c>
      <c r="N53" s="215">
        <v>12</v>
      </c>
      <c r="O53" s="215">
        <v>5</v>
      </c>
      <c r="P53" s="102">
        <f t="shared" si="1"/>
        <v>44</v>
      </c>
      <c r="Q53" s="102">
        <f t="shared" si="0"/>
        <v>33</v>
      </c>
      <c r="R53" s="102">
        <f t="shared" si="0"/>
        <v>24</v>
      </c>
      <c r="S53" s="104">
        <f t="shared" si="2"/>
        <v>101</v>
      </c>
      <c r="T53" s="39"/>
    </row>
    <row r="54" spans="2:20" s="36" customFormat="1" ht="20.25" customHeight="1" x14ac:dyDescent="0.2">
      <c r="B54" s="311"/>
      <c r="C54" s="171" t="s">
        <v>4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103">
        <f t="shared" si="1"/>
        <v>0</v>
      </c>
      <c r="Q54" s="103">
        <f t="shared" si="0"/>
        <v>0</v>
      </c>
      <c r="R54" s="103">
        <f t="shared" si="0"/>
        <v>0</v>
      </c>
      <c r="S54" s="104">
        <f t="shared" si="2"/>
        <v>0</v>
      </c>
    </row>
    <row r="55" spans="2:20" s="36" customFormat="1" ht="20.25" customHeight="1" x14ac:dyDescent="0.2">
      <c r="B55" s="311">
        <v>2016</v>
      </c>
      <c r="C55" s="171" t="s">
        <v>3</v>
      </c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103">
        <f t="shared" si="1"/>
        <v>0</v>
      </c>
      <c r="Q55" s="103">
        <f t="shared" si="0"/>
        <v>0</v>
      </c>
      <c r="R55" s="103">
        <f t="shared" si="0"/>
        <v>0</v>
      </c>
      <c r="S55" s="104">
        <f t="shared" si="2"/>
        <v>0</v>
      </c>
      <c r="T55" s="39"/>
    </row>
    <row r="56" spans="2:20" s="36" customFormat="1" ht="17.25" thickBot="1" x14ac:dyDescent="0.25">
      <c r="B56" s="312"/>
      <c r="C56" s="172" t="s">
        <v>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105">
        <f t="shared" si="1"/>
        <v>0</v>
      </c>
      <c r="Q56" s="105">
        <f t="shared" si="0"/>
        <v>0</v>
      </c>
      <c r="R56" s="105">
        <f t="shared" si="0"/>
        <v>0</v>
      </c>
      <c r="S56" s="106">
        <f t="shared" si="2"/>
        <v>0</v>
      </c>
    </row>
    <row r="57" spans="2:20" s="143" customFormat="1" ht="15" x14ac:dyDescent="0.2">
      <c r="B57" s="305" t="s">
        <v>191</v>
      </c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</row>
    <row r="58" spans="2:20" s="143" customFormat="1" ht="15" x14ac:dyDescent="0.2">
      <c r="B58" s="35"/>
      <c r="C58" s="173"/>
      <c r="D58" s="142"/>
      <c r="E58" s="142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42"/>
      <c r="Q58" s="142"/>
      <c r="R58" s="142"/>
      <c r="S58" s="142"/>
    </row>
    <row r="59" spans="2:20" s="143" customFormat="1" ht="0.75" customHeight="1" x14ac:dyDescent="0.2">
      <c r="B59" s="35"/>
      <c r="C59" s="173"/>
      <c r="D59" s="142"/>
      <c r="E59" s="142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42"/>
      <c r="Q59" s="142"/>
      <c r="R59" s="142"/>
      <c r="S59" s="142"/>
    </row>
    <row r="60" spans="2:20" s="143" customFormat="1" ht="0.75" customHeight="1" x14ac:dyDescent="0.2">
      <c r="B60" s="35"/>
      <c r="C60" s="173"/>
      <c r="D60" s="142"/>
      <c r="E60" s="142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42"/>
      <c r="Q60" s="142"/>
      <c r="R60" s="142"/>
      <c r="S60" s="142"/>
    </row>
    <row r="61" spans="2:20" s="143" customFormat="1" ht="0.75" customHeight="1" x14ac:dyDescent="0.2">
      <c r="B61" s="35"/>
      <c r="C61" s="173"/>
      <c r="D61" s="142"/>
      <c r="E61" s="142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42"/>
      <c r="Q61" s="142"/>
      <c r="R61" s="142"/>
      <c r="S61" s="142"/>
    </row>
    <row r="62" spans="2:20" s="143" customFormat="1" ht="0.75" customHeight="1" x14ac:dyDescent="0.2">
      <c r="B62" s="35"/>
      <c r="C62" s="173"/>
      <c r="D62" s="142"/>
      <c r="E62" s="142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42"/>
      <c r="Q62" s="142"/>
      <c r="R62" s="142"/>
      <c r="S62" s="142"/>
    </row>
    <row r="63" spans="2:20" s="143" customFormat="1" ht="0.75" customHeight="1" x14ac:dyDescent="0.2">
      <c r="B63" s="35"/>
      <c r="C63" s="173"/>
      <c r="D63" s="142"/>
      <c r="E63" s="142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42"/>
      <c r="Q63" s="142"/>
      <c r="R63" s="142"/>
      <c r="S63" s="142"/>
    </row>
    <row r="64" spans="2:20" ht="0.75" customHeight="1" x14ac:dyDescent="0.2"/>
    <row r="65" spans="1:7" s="40" customFormat="1" ht="0.75" customHeight="1" x14ac:dyDescent="0.2">
      <c r="A65" s="25"/>
      <c r="C65" s="132"/>
      <c r="D65" s="132"/>
      <c r="E65" s="132" t="s">
        <v>8</v>
      </c>
      <c r="F65" s="116"/>
      <c r="G65" s="116"/>
    </row>
    <row r="66" spans="1:7" s="40" customFormat="1" ht="0.75" customHeight="1" x14ac:dyDescent="0.25">
      <c r="A66" s="25"/>
      <c r="C66" s="125">
        <f>B43</f>
        <v>2010</v>
      </c>
      <c r="D66" s="126" t="s">
        <v>3</v>
      </c>
      <c r="E66" s="126">
        <f>S43</f>
        <v>0</v>
      </c>
      <c r="F66" s="116"/>
      <c r="G66" s="116"/>
    </row>
    <row r="67" spans="1:7" s="40" customFormat="1" ht="0.75" customHeight="1" x14ac:dyDescent="0.25">
      <c r="A67" s="25"/>
      <c r="C67" s="125"/>
      <c r="D67" s="126" t="s">
        <v>4</v>
      </c>
      <c r="E67" s="126">
        <f t="shared" ref="E67:E79" si="3">S44</f>
        <v>0</v>
      </c>
      <c r="F67" s="116"/>
      <c r="G67" s="116"/>
    </row>
    <row r="68" spans="1:7" s="40" customFormat="1" ht="0.75" customHeight="1" x14ac:dyDescent="0.25">
      <c r="A68" s="25"/>
      <c r="C68" s="125">
        <f>B45</f>
        <v>2011</v>
      </c>
      <c r="D68" s="126" t="s">
        <v>3</v>
      </c>
      <c r="E68" s="126">
        <f t="shared" si="3"/>
        <v>0</v>
      </c>
      <c r="F68" s="116"/>
      <c r="G68" s="116"/>
    </row>
    <row r="69" spans="1:7" s="40" customFormat="1" ht="0.75" customHeight="1" x14ac:dyDescent="0.25">
      <c r="A69" s="25"/>
      <c r="C69" s="125"/>
      <c r="D69" s="126" t="s">
        <v>4</v>
      </c>
      <c r="E69" s="126">
        <f t="shared" si="3"/>
        <v>0</v>
      </c>
      <c r="F69" s="116"/>
      <c r="G69" s="116"/>
    </row>
    <row r="70" spans="1:7" s="40" customFormat="1" ht="0.75" customHeight="1" x14ac:dyDescent="0.25">
      <c r="A70" s="25"/>
      <c r="C70" s="125">
        <f>B47</f>
        <v>2012</v>
      </c>
      <c r="D70" s="126" t="s">
        <v>3</v>
      </c>
      <c r="E70" s="126">
        <f t="shared" si="3"/>
        <v>0</v>
      </c>
      <c r="F70" s="116"/>
      <c r="G70" s="116"/>
    </row>
    <row r="71" spans="1:7" s="40" customFormat="1" ht="0.75" customHeight="1" x14ac:dyDescent="0.25">
      <c r="A71" s="25"/>
      <c r="C71" s="125"/>
      <c r="D71" s="125" t="s">
        <v>4</v>
      </c>
      <c r="E71" s="126">
        <f t="shared" si="3"/>
        <v>0</v>
      </c>
      <c r="F71" s="116"/>
      <c r="G71" s="116"/>
    </row>
    <row r="72" spans="1:7" s="40" customFormat="1" ht="0.75" customHeight="1" x14ac:dyDescent="0.25">
      <c r="A72" s="25"/>
      <c r="C72" s="125">
        <f>B49</f>
        <v>2013</v>
      </c>
      <c r="D72" s="125" t="s">
        <v>3</v>
      </c>
      <c r="E72" s="126">
        <f t="shared" si="3"/>
        <v>0</v>
      </c>
      <c r="F72" s="116"/>
      <c r="G72" s="116"/>
    </row>
    <row r="73" spans="1:7" s="40" customFormat="1" ht="0.75" customHeight="1" x14ac:dyDescent="0.25">
      <c r="A73" s="25"/>
      <c r="C73" s="125"/>
      <c r="D73" s="125" t="s">
        <v>4</v>
      </c>
      <c r="E73" s="126">
        <f t="shared" si="3"/>
        <v>0</v>
      </c>
      <c r="F73" s="116"/>
      <c r="G73" s="116"/>
    </row>
    <row r="74" spans="1:7" s="40" customFormat="1" ht="0.75" customHeight="1" x14ac:dyDescent="0.25">
      <c r="A74" s="25"/>
      <c r="C74" s="125">
        <f>B51</f>
        <v>2014</v>
      </c>
      <c r="D74" s="125" t="s">
        <v>3</v>
      </c>
      <c r="E74" s="126">
        <f t="shared" si="3"/>
        <v>0</v>
      </c>
      <c r="F74" s="116"/>
      <c r="G74" s="116"/>
    </row>
    <row r="75" spans="1:7" s="40" customFormat="1" ht="0.75" customHeight="1" x14ac:dyDescent="0.25">
      <c r="A75" s="25"/>
      <c r="C75" s="125"/>
      <c r="D75" s="125" t="s">
        <v>4</v>
      </c>
      <c r="E75" s="126">
        <f t="shared" si="3"/>
        <v>0</v>
      </c>
      <c r="F75" s="116"/>
      <c r="G75" s="116"/>
    </row>
    <row r="76" spans="1:7" s="40" customFormat="1" ht="0.75" customHeight="1" x14ac:dyDescent="0.25">
      <c r="A76" s="25"/>
      <c r="C76" s="125">
        <f>B53</f>
        <v>2015</v>
      </c>
      <c r="D76" s="125" t="s">
        <v>3</v>
      </c>
      <c r="E76" s="126">
        <f t="shared" si="3"/>
        <v>101</v>
      </c>
      <c r="F76" s="116"/>
      <c r="G76" s="116"/>
    </row>
    <row r="77" spans="1:7" s="40" customFormat="1" ht="0.75" customHeight="1" x14ac:dyDescent="0.25">
      <c r="A77" s="25"/>
      <c r="C77" s="125"/>
      <c r="D77" s="125" t="s">
        <v>4</v>
      </c>
      <c r="E77" s="126">
        <f t="shared" si="3"/>
        <v>0</v>
      </c>
      <c r="F77" s="116"/>
      <c r="G77" s="116"/>
    </row>
    <row r="78" spans="1:7" s="40" customFormat="1" ht="0.75" customHeight="1" x14ac:dyDescent="0.25">
      <c r="A78" s="25"/>
      <c r="C78" s="125">
        <f>B55</f>
        <v>2016</v>
      </c>
      <c r="D78" s="125" t="s">
        <v>3</v>
      </c>
      <c r="E78" s="126">
        <f t="shared" si="3"/>
        <v>0</v>
      </c>
      <c r="F78" s="116"/>
      <c r="G78" s="116"/>
    </row>
    <row r="79" spans="1:7" s="40" customFormat="1" ht="0.75" customHeight="1" x14ac:dyDescent="0.25">
      <c r="A79" s="25"/>
      <c r="C79" s="125"/>
      <c r="D79" s="125" t="s">
        <v>4</v>
      </c>
      <c r="E79" s="126">
        <f t="shared" si="3"/>
        <v>0</v>
      </c>
      <c r="F79" s="116"/>
      <c r="G79" s="116"/>
    </row>
    <row r="80" spans="1:7" s="40" customFormat="1" ht="0.75" customHeight="1" x14ac:dyDescent="0.2">
      <c r="A80" s="25"/>
      <c r="C80" s="116"/>
      <c r="D80" s="116"/>
      <c r="E80" s="116"/>
      <c r="F80" s="116"/>
      <c r="G80" s="116"/>
    </row>
    <row r="81" spans="1:7" s="40" customFormat="1" ht="0.75" customHeight="1" x14ac:dyDescent="0.2">
      <c r="A81" s="25"/>
      <c r="C81" s="116"/>
      <c r="D81" s="116"/>
      <c r="E81" s="116"/>
      <c r="F81" s="116"/>
      <c r="G81" s="116"/>
    </row>
    <row r="82" spans="1:7" s="40" customFormat="1" ht="0.75" customHeight="1" x14ac:dyDescent="0.2">
      <c r="A82" s="25"/>
      <c r="C82" s="132"/>
      <c r="D82" s="132"/>
      <c r="E82" s="132" t="s">
        <v>162</v>
      </c>
      <c r="F82" s="132" t="s">
        <v>163</v>
      </c>
      <c r="G82" s="116"/>
    </row>
    <row r="83" spans="1:7" s="40" customFormat="1" ht="0.75" customHeight="1" x14ac:dyDescent="0.25">
      <c r="A83" s="25"/>
      <c r="C83" s="125">
        <f>B43</f>
        <v>2010</v>
      </c>
      <c r="D83" s="126" t="s">
        <v>3</v>
      </c>
      <c r="E83" s="126">
        <f>SUM(D43:F43)</f>
        <v>0</v>
      </c>
      <c r="F83" s="132">
        <f>SUM(G43:O43)</f>
        <v>0</v>
      </c>
      <c r="G83" s="116"/>
    </row>
    <row r="84" spans="1:7" s="40" customFormat="1" ht="0.75" customHeight="1" x14ac:dyDescent="0.25">
      <c r="A84" s="25"/>
      <c r="C84" s="125"/>
      <c r="D84" s="126" t="s">
        <v>4</v>
      </c>
      <c r="E84" s="126">
        <f t="shared" ref="E84:E94" si="4">SUM(D44:F44)</f>
        <v>0</v>
      </c>
      <c r="F84" s="132">
        <f t="shared" ref="F84:F94" si="5">SUM(G44:O44)</f>
        <v>0</v>
      </c>
      <c r="G84" s="116"/>
    </row>
    <row r="85" spans="1:7" s="40" customFormat="1" ht="0.75" customHeight="1" x14ac:dyDescent="0.25">
      <c r="A85" s="25"/>
      <c r="C85" s="125">
        <f>B45</f>
        <v>2011</v>
      </c>
      <c r="D85" s="126" t="s">
        <v>3</v>
      </c>
      <c r="E85" s="126">
        <f t="shared" si="4"/>
        <v>0</v>
      </c>
      <c r="F85" s="132">
        <f t="shared" si="5"/>
        <v>0</v>
      </c>
      <c r="G85" s="116"/>
    </row>
    <row r="86" spans="1:7" s="40" customFormat="1" ht="0.75" customHeight="1" x14ac:dyDescent="0.25">
      <c r="A86" s="25"/>
      <c r="C86" s="125"/>
      <c r="D86" s="126" t="s">
        <v>4</v>
      </c>
      <c r="E86" s="126">
        <f t="shared" si="4"/>
        <v>0</v>
      </c>
      <c r="F86" s="132">
        <f t="shared" si="5"/>
        <v>0</v>
      </c>
      <c r="G86" s="116"/>
    </row>
    <row r="87" spans="1:7" s="40" customFormat="1" ht="0.75" customHeight="1" x14ac:dyDescent="0.25">
      <c r="A87" s="25"/>
      <c r="C87" s="125">
        <f>B47</f>
        <v>2012</v>
      </c>
      <c r="D87" s="126" t="s">
        <v>3</v>
      </c>
      <c r="E87" s="126">
        <f t="shared" si="4"/>
        <v>0</v>
      </c>
      <c r="F87" s="132">
        <f t="shared" si="5"/>
        <v>0</v>
      </c>
      <c r="G87" s="116"/>
    </row>
    <row r="88" spans="1:7" s="40" customFormat="1" ht="0.75" customHeight="1" x14ac:dyDescent="0.25">
      <c r="A88" s="25"/>
      <c r="C88" s="125"/>
      <c r="D88" s="125" t="s">
        <v>4</v>
      </c>
      <c r="E88" s="126">
        <f t="shared" si="4"/>
        <v>0</v>
      </c>
      <c r="F88" s="132">
        <f t="shared" si="5"/>
        <v>0</v>
      </c>
      <c r="G88" s="116"/>
    </row>
    <row r="89" spans="1:7" s="40" customFormat="1" ht="0.75" customHeight="1" x14ac:dyDescent="0.25">
      <c r="A89" s="25"/>
      <c r="C89" s="125">
        <f>B49</f>
        <v>2013</v>
      </c>
      <c r="D89" s="125" t="s">
        <v>3</v>
      </c>
      <c r="E89" s="126">
        <f t="shared" si="4"/>
        <v>0</v>
      </c>
      <c r="F89" s="132">
        <f t="shared" si="5"/>
        <v>0</v>
      </c>
      <c r="G89" s="116"/>
    </row>
    <row r="90" spans="1:7" s="40" customFormat="1" ht="0.75" customHeight="1" x14ac:dyDescent="0.25">
      <c r="A90" s="25"/>
      <c r="C90" s="125"/>
      <c r="D90" s="125" t="s">
        <v>4</v>
      </c>
      <c r="E90" s="126">
        <f t="shared" si="4"/>
        <v>0</v>
      </c>
      <c r="F90" s="132">
        <f t="shared" si="5"/>
        <v>0</v>
      </c>
      <c r="G90" s="116"/>
    </row>
    <row r="91" spans="1:7" s="40" customFormat="1" ht="0.75" customHeight="1" x14ac:dyDescent="0.25">
      <c r="A91" s="25"/>
      <c r="C91" s="125">
        <f>B51</f>
        <v>2014</v>
      </c>
      <c r="D91" s="125" t="s">
        <v>3</v>
      </c>
      <c r="E91" s="126">
        <f t="shared" si="4"/>
        <v>0</v>
      </c>
      <c r="F91" s="132">
        <f t="shared" si="5"/>
        <v>0</v>
      </c>
      <c r="G91" s="116"/>
    </row>
    <row r="92" spans="1:7" s="40" customFormat="1" ht="0.75" customHeight="1" x14ac:dyDescent="0.25">
      <c r="A92" s="25"/>
      <c r="C92" s="125"/>
      <c r="D92" s="125" t="s">
        <v>4</v>
      </c>
      <c r="E92" s="126">
        <f t="shared" si="4"/>
        <v>0</v>
      </c>
      <c r="F92" s="132">
        <f t="shared" si="5"/>
        <v>0</v>
      </c>
      <c r="G92" s="116"/>
    </row>
    <row r="93" spans="1:7" s="40" customFormat="1" ht="0.75" customHeight="1" x14ac:dyDescent="0.25">
      <c r="A93" s="25"/>
      <c r="C93" s="125">
        <f>B53</f>
        <v>2015</v>
      </c>
      <c r="D93" s="125" t="s">
        <v>3</v>
      </c>
      <c r="E93" s="126">
        <f t="shared" si="4"/>
        <v>49</v>
      </c>
      <c r="F93" s="132">
        <f t="shared" si="5"/>
        <v>52</v>
      </c>
      <c r="G93" s="116"/>
    </row>
    <row r="94" spans="1:7" s="40" customFormat="1" ht="0.75" customHeight="1" x14ac:dyDescent="0.25">
      <c r="A94" s="25"/>
      <c r="C94" s="125"/>
      <c r="D94" s="125" t="s">
        <v>4</v>
      </c>
      <c r="E94" s="126">
        <f t="shared" si="4"/>
        <v>0</v>
      </c>
      <c r="F94" s="132">
        <f t="shared" si="5"/>
        <v>0</v>
      </c>
      <c r="G94" s="116"/>
    </row>
    <row r="95" spans="1:7" s="40" customFormat="1" ht="0.75" customHeight="1" x14ac:dyDescent="0.25">
      <c r="A95" s="25"/>
      <c r="C95" s="125">
        <f>B55</f>
        <v>2016</v>
      </c>
      <c r="D95" s="125" t="s">
        <v>3</v>
      </c>
      <c r="E95" s="126">
        <f>SUM(D55:F55)</f>
        <v>0</v>
      </c>
      <c r="F95" s="132">
        <f>SUM(G55:O55)</f>
        <v>0</v>
      </c>
      <c r="G95" s="116"/>
    </row>
    <row r="96" spans="1:7" s="40" customFormat="1" ht="0.75" customHeight="1" x14ac:dyDescent="0.25">
      <c r="A96" s="25"/>
      <c r="C96" s="125"/>
      <c r="D96" s="125" t="s">
        <v>4</v>
      </c>
      <c r="E96" s="126">
        <f>SUM(D56:F56)</f>
        <v>0</v>
      </c>
      <c r="F96" s="132">
        <f>SUM(G56:O56)</f>
        <v>0</v>
      </c>
      <c r="G96" s="116"/>
    </row>
    <row r="97" spans="1:7" s="40" customFormat="1" ht="0.75" customHeight="1" x14ac:dyDescent="0.2">
      <c r="A97" s="25"/>
      <c r="C97" s="116"/>
      <c r="D97" s="116"/>
      <c r="E97" s="116"/>
      <c r="F97" s="116"/>
      <c r="G97" s="116"/>
    </row>
    <row r="98" spans="1:7" s="40" customFormat="1" ht="0.75" customHeight="1" x14ac:dyDescent="0.2">
      <c r="A98" s="25"/>
      <c r="C98" s="116"/>
      <c r="D98" s="116"/>
      <c r="E98" s="116"/>
      <c r="F98" s="116"/>
      <c r="G98" s="116"/>
    </row>
    <row r="99" spans="1:7" s="40" customFormat="1" ht="0.75" customHeight="1" x14ac:dyDescent="0.2">
      <c r="A99" s="25"/>
      <c r="C99" s="132"/>
      <c r="D99" s="132"/>
      <c r="E99" s="132" t="s">
        <v>167</v>
      </c>
      <c r="F99" s="132" t="s">
        <v>168</v>
      </c>
      <c r="G99" s="132" t="s">
        <v>169</v>
      </c>
    </row>
    <row r="100" spans="1:7" s="40" customFormat="1" ht="0.75" customHeight="1" x14ac:dyDescent="0.25">
      <c r="A100" s="25"/>
      <c r="C100" s="125">
        <f>B43</f>
        <v>2010</v>
      </c>
      <c r="D100" s="126" t="s">
        <v>3</v>
      </c>
      <c r="E100" s="132">
        <f>SUM(G43:I43)</f>
        <v>0</v>
      </c>
      <c r="F100" s="132">
        <f>SUM(J43:L43)</f>
        <v>0</v>
      </c>
      <c r="G100" s="132">
        <f>SUM(M43:O43)</f>
        <v>0</v>
      </c>
    </row>
    <row r="101" spans="1:7" s="40" customFormat="1" ht="0.75" customHeight="1" x14ac:dyDescent="0.25">
      <c r="A101" s="25"/>
      <c r="C101" s="125"/>
      <c r="D101" s="126" t="s">
        <v>4</v>
      </c>
      <c r="E101" s="132">
        <f t="shared" ref="E101:E111" si="6">SUM(G44:I44)</f>
        <v>0</v>
      </c>
      <c r="F101" s="132">
        <f t="shared" ref="F101:F111" si="7">SUM(J44:L44)</f>
        <v>0</v>
      </c>
      <c r="G101" s="132">
        <f t="shared" ref="G101:G111" si="8">SUM(M44:O44)</f>
        <v>0</v>
      </c>
    </row>
    <row r="102" spans="1:7" s="40" customFormat="1" ht="0.75" customHeight="1" x14ac:dyDescent="0.25">
      <c r="A102" s="25"/>
      <c r="C102" s="125">
        <f>B45</f>
        <v>2011</v>
      </c>
      <c r="D102" s="126" t="s">
        <v>3</v>
      </c>
      <c r="E102" s="132">
        <f t="shared" si="6"/>
        <v>0</v>
      </c>
      <c r="F102" s="132">
        <f t="shared" si="7"/>
        <v>0</v>
      </c>
      <c r="G102" s="132">
        <f t="shared" si="8"/>
        <v>0</v>
      </c>
    </row>
    <row r="103" spans="1:7" s="40" customFormat="1" ht="0.75" customHeight="1" x14ac:dyDescent="0.25">
      <c r="A103" s="25"/>
      <c r="C103" s="125"/>
      <c r="D103" s="126" t="s">
        <v>4</v>
      </c>
      <c r="E103" s="132">
        <f t="shared" si="6"/>
        <v>0</v>
      </c>
      <c r="F103" s="132">
        <f t="shared" si="7"/>
        <v>0</v>
      </c>
      <c r="G103" s="132">
        <f t="shared" si="8"/>
        <v>0</v>
      </c>
    </row>
    <row r="104" spans="1:7" s="40" customFormat="1" ht="0.75" customHeight="1" x14ac:dyDescent="0.25">
      <c r="A104" s="25"/>
      <c r="C104" s="125">
        <f>B47</f>
        <v>2012</v>
      </c>
      <c r="D104" s="126" t="s">
        <v>3</v>
      </c>
      <c r="E104" s="132">
        <f t="shared" si="6"/>
        <v>0</v>
      </c>
      <c r="F104" s="132">
        <f t="shared" si="7"/>
        <v>0</v>
      </c>
      <c r="G104" s="132">
        <f t="shared" si="8"/>
        <v>0</v>
      </c>
    </row>
    <row r="105" spans="1:7" s="40" customFormat="1" ht="0.75" customHeight="1" x14ac:dyDescent="0.25">
      <c r="A105" s="25"/>
      <c r="C105" s="125"/>
      <c r="D105" s="125" t="s">
        <v>4</v>
      </c>
      <c r="E105" s="132">
        <f t="shared" si="6"/>
        <v>0</v>
      </c>
      <c r="F105" s="132">
        <f t="shared" si="7"/>
        <v>0</v>
      </c>
      <c r="G105" s="132">
        <f t="shared" si="8"/>
        <v>0</v>
      </c>
    </row>
    <row r="106" spans="1:7" s="40" customFormat="1" ht="0.75" customHeight="1" x14ac:dyDescent="0.25">
      <c r="A106" s="25"/>
      <c r="C106" s="125">
        <f>B49</f>
        <v>2013</v>
      </c>
      <c r="D106" s="125" t="s">
        <v>3</v>
      </c>
      <c r="E106" s="132">
        <f t="shared" si="6"/>
        <v>0</v>
      </c>
      <c r="F106" s="132">
        <f t="shared" si="7"/>
        <v>0</v>
      </c>
      <c r="G106" s="132">
        <f t="shared" si="8"/>
        <v>0</v>
      </c>
    </row>
    <row r="107" spans="1:7" s="40" customFormat="1" ht="0.75" customHeight="1" x14ac:dyDescent="0.25">
      <c r="A107" s="25"/>
      <c r="C107" s="125"/>
      <c r="D107" s="125" t="s">
        <v>4</v>
      </c>
      <c r="E107" s="132">
        <f t="shared" si="6"/>
        <v>0</v>
      </c>
      <c r="F107" s="132">
        <f t="shared" si="7"/>
        <v>0</v>
      </c>
      <c r="G107" s="132">
        <f t="shared" si="8"/>
        <v>0</v>
      </c>
    </row>
    <row r="108" spans="1:7" s="40" customFormat="1" ht="0.75" customHeight="1" x14ac:dyDescent="0.25">
      <c r="A108" s="25"/>
      <c r="C108" s="125">
        <f>B51</f>
        <v>2014</v>
      </c>
      <c r="D108" s="125" t="s">
        <v>3</v>
      </c>
      <c r="E108" s="132">
        <f t="shared" si="6"/>
        <v>0</v>
      </c>
      <c r="F108" s="132">
        <f t="shared" si="7"/>
        <v>0</v>
      </c>
      <c r="G108" s="132">
        <f t="shared" si="8"/>
        <v>0</v>
      </c>
    </row>
    <row r="109" spans="1:7" s="40" customFormat="1" ht="0.75" customHeight="1" x14ac:dyDescent="0.25">
      <c r="A109" s="25"/>
      <c r="C109" s="125"/>
      <c r="D109" s="125" t="s">
        <v>4</v>
      </c>
      <c r="E109" s="132">
        <f t="shared" si="6"/>
        <v>0</v>
      </c>
      <c r="F109" s="132">
        <f t="shared" si="7"/>
        <v>0</v>
      </c>
      <c r="G109" s="132">
        <f t="shared" si="8"/>
        <v>0</v>
      </c>
    </row>
    <row r="110" spans="1:7" s="40" customFormat="1" ht="0.75" customHeight="1" x14ac:dyDescent="0.25">
      <c r="A110" s="25"/>
      <c r="C110" s="125">
        <f>B53</f>
        <v>2015</v>
      </c>
      <c r="D110" s="125" t="s">
        <v>3</v>
      </c>
      <c r="E110" s="132">
        <f t="shared" si="6"/>
        <v>15</v>
      </c>
      <c r="F110" s="132">
        <f t="shared" si="7"/>
        <v>15</v>
      </c>
      <c r="G110" s="132">
        <f t="shared" si="8"/>
        <v>22</v>
      </c>
    </row>
    <row r="111" spans="1:7" s="40" customFormat="1" ht="0.75" customHeight="1" x14ac:dyDescent="0.25">
      <c r="A111" s="25"/>
      <c r="C111" s="125"/>
      <c r="D111" s="125" t="s">
        <v>4</v>
      </c>
      <c r="E111" s="132">
        <f t="shared" si="6"/>
        <v>0</v>
      </c>
      <c r="F111" s="132">
        <f t="shared" si="7"/>
        <v>0</v>
      </c>
      <c r="G111" s="132">
        <f t="shared" si="8"/>
        <v>0</v>
      </c>
    </row>
    <row r="112" spans="1:7" s="40" customFormat="1" ht="0.75" customHeight="1" x14ac:dyDescent="0.25">
      <c r="A112" s="25"/>
      <c r="C112" s="125">
        <f>B55</f>
        <v>2016</v>
      </c>
      <c r="D112" s="125" t="s">
        <v>3</v>
      </c>
      <c r="E112" s="132">
        <f>SUM(G55:I55)</f>
        <v>0</v>
      </c>
      <c r="F112" s="132">
        <f>SUM(J55:L55)</f>
        <v>0</v>
      </c>
      <c r="G112" s="132">
        <f>SUM(M55:O55)</f>
        <v>0</v>
      </c>
    </row>
    <row r="113" spans="1:7" s="40" customFormat="1" ht="0.75" customHeight="1" x14ac:dyDescent="0.25">
      <c r="A113" s="25"/>
      <c r="C113" s="125"/>
      <c r="D113" s="125" t="s">
        <v>4</v>
      </c>
      <c r="E113" s="132">
        <f>SUM(G56:I56)</f>
        <v>0</v>
      </c>
      <c r="F113" s="132">
        <f>SUM(J56:L56)</f>
        <v>0</v>
      </c>
      <c r="G113" s="132">
        <f>SUM(M56:O56)</f>
        <v>0</v>
      </c>
    </row>
    <row r="114" spans="1:7" s="40" customFormat="1" ht="0.75" customHeight="1" x14ac:dyDescent="0.2">
      <c r="A114" s="25"/>
      <c r="C114" s="116"/>
      <c r="D114" s="116"/>
      <c r="E114" s="116"/>
      <c r="F114" s="116"/>
      <c r="G114" s="116"/>
    </row>
    <row r="115" spans="1:7" s="40" customFormat="1" ht="0.75" customHeight="1" x14ac:dyDescent="0.2">
      <c r="A115" s="25"/>
      <c r="C115" s="116"/>
      <c r="D115" s="116"/>
      <c r="E115" s="116"/>
      <c r="F115" s="116"/>
      <c r="G115" s="116"/>
    </row>
    <row r="116" spans="1:7" s="40" customFormat="1" ht="0.75" customHeight="1" x14ac:dyDescent="0.2">
      <c r="A116" s="25"/>
      <c r="C116" s="132"/>
      <c r="D116" s="132"/>
      <c r="E116" s="132" t="s">
        <v>166</v>
      </c>
      <c r="F116" s="132" t="s">
        <v>83</v>
      </c>
      <c r="G116" s="132" t="s">
        <v>87</v>
      </c>
    </row>
    <row r="117" spans="1:7" s="40" customFormat="1" ht="0.75" customHeight="1" x14ac:dyDescent="0.25">
      <c r="A117" s="25"/>
      <c r="C117" s="125">
        <f>B43</f>
        <v>2010</v>
      </c>
      <c r="D117" s="126" t="s">
        <v>3</v>
      </c>
      <c r="E117" s="132">
        <f>P43</f>
        <v>0</v>
      </c>
      <c r="F117" s="132">
        <f t="shared" ref="F117:G128" si="9">Q43</f>
        <v>0</v>
      </c>
      <c r="G117" s="132">
        <f t="shared" si="9"/>
        <v>0</v>
      </c>
    </row>
    <row r="118" spans="1:7" s="40" customFormat="1" ht="0.75" customHeight="1" x14ac:dyDescent="0.25">
      <c r="A118" s="25"/>
      <c r="C118" s="125"/>
      <c r="D118" s="126" t="s">
        <v>4</v>
      </c>
      <c r="E118" s="132">
        <f t="shared" ref="E118:E128" si="10">P44</f>
        <v>0</v>
      </c>
      <c r="F118" s="132">
        <f t="shared" si="9"/>
        <v>0</v>
      </c>
      <c r="G118" s="132">
        <f t="shared" si="9"/>
        <v>0</v>
      </c>
    </row>
    <row r="119" spans="1:7" s="40" customFormat="1" ht="0.75" customHeight="1" x14ac:dyDescent="0.25">
      <c r="A119" s="25"/>
      <c r="C119" s="125">
        <f>B45</f>
        <v>2011</v>
      </c>
      <c r="D119" s="126" t="s">
        <v>3</v>
      </c>
      <c r="E119" s="132">
        <f t="shared" si="10"/>
        <v>0</v>
      </c>
      <c r="F119" s="132">
        <f t="shared" si="9"/>
        <v>0</v>
      </c>
      <c r="G119" s="132">
        <f t="shared" si="9"/>
        <v>0</v>
      </c>
    </row>
    <row r="120" spans="1:7" s="40" customFormat="1" ht="0.75" customHeight="1" x14ac:dyDescent="0.25">
      <c r="A120" s="25"/>
      <c r="C120" s="125"/>
      <c r="D120" s="126" t="s">
        <v>4</v>
      </c>
      <c r="E120" s="132">
        <f t="shared" si="10"/>
        <v>0</v>
      </c>
      <c r="F120" s="132">
        <f t="shared" si="9"/>
        <v>0</v>
      </c>
      <c r="G120" s="132">
        <f t="shared" si="9"/>
        <v>0</v>
      </c>
    </row>
    <row r="121" spans="1:7" s="40" customFormat="1" ht="0.75" customHeight="1" x14ac:dyDescent="0.25">
      <c r="A121" s="25"/>
      <c r="C121" s="125">
        <f>B47</f>
        <v>2012</v>
      </c>
      <c r="D121" s="126" t="s">
        <v>3</v>
      </c>
      <c r="E121" s="132">
        <f t="shared" si="10"/>
        <v>0</v>
      </c>
      <c r="F121" s="132">
        <f t="shared" si="9"/>
        <v>0</v>
      </c>
      <c r="G121" s="132">
        <f t="shared" si="9"/>
        <v>0</v>
      </c>
    </row>
    <row r="122" spans="1:7" s="40" customFormat="1" ht="0.75" customHeight="1" x14ac:dyDescent="0.25">
      <c r="A122" s="25"/>
      <c r="C122" s="125"/>
      <c r="D122" s="125" t="s">
        <v>4</v>
      </c>
      <c r="E122" s="132">
        <f t="shared" si="10"/>
        <v>0</v>
      </c>
      <c r="F122" s="132">
        <f t="shared" si="9"/>
        <v>0</v>
      </c>
      <c r="G122" s="132">
        <f t="shared" si="9"/>
        <v>0</v>
      </c>
    </row>
    <row r="123" spans="1:7" s="40" customFormat="1" ht="0.75" customHeight="1" x14ac:dyDescent="0.25">
      <c r="A123" s="25"/>
      <c r="C123" s="125">
        <f>B49</f>
        <v>2013</v>
      </c>
      <c r="D123" s="125" t="s">
        <v>3</v>
      </c>
      <c r="E123" s="132">
        <f t="shared" si="10"/>
        <v>0</v>
      </c>
      <c r="F123" s="132">
        <f t="shared" si="9"/>
        <v>0</v>
      </c>
      <c r="G123" s="132">
        <f t="shared" si="9"/>
        <v>0</v>
      </c>
    </row>
    <row r="124" spans="1:7" s="40" customFormat="1" ht="0.75" customHeight="1" x14ac:dyDescent="0.25">
      <c r="A124" s="25"/>
      <c r="C124" s="125"/>
      <c r="D124" s="125" t="s">
        <v>4</v>
      </c>
      <c r="E124" s="132">
        <f t="shared" si="10"/>
        <v>0</v>
      </c>
      <c r="F124" s="132">
        <f t="shared" si="9"/>
        <v>0</v>
      </c>
      <c r="G124" s="132">
        <f t="shared" si="9"/>
        <v>0</v>
      </c>
    </row>
    <row r="125" spans="1:7" s="40" customFormat="1" ht="0.75" customHeight="1" x14ac:dyDescent="0.25">
      <c r="A125" s="25"/>
      <c r="C125" s="125">
        <f>B51</f>
        <v>2014</v>
      </c>
      <c r="D125" s="125" t="s">
        <v>3</v>
      </c>
      <c r="E125" s="132">
        <f t="shared" si="10"/>
        <v>0</v>
      </c>
      <c r="F125" s="132">
        <f t="shared" si="9"/>
        <v>0</v>
      </c>
      <c r="G125" s="132">
        <f t="shared" si="9"/>
        <v>0</v>
      </c>
    </row>
    <row r="126" spans="1:7" s="40" customFormat="1" ht="0.75" customHeight="1" x14ac:dyDescent="0.25">
      <c r="A126" s="25"/>
      <c r="C126" s="125"/>
      <c r="D126" s="125" t="s">
        <v>4</v>
      </c>
      <c r="E126" s="132">
        <f t="shared" si="10"/>
        <v>0</v>
      </c>
      <c r="F126" s="132">
        <f t="shared" si="9"/>
        <v>0</v>
      </c>
      <c r="G126" s="132">
        <f t="shared" si="9"/>
        <v>0</v>
      </c>
    </row>
    <row r="127" spans="1:7" s="40" customFormat="1" ht="0.75" customHeight="1" x14ac:dyDescent="0.25">
      <c r="A127" s="25"/>
      <c r="C127" s="125">
        <f>B53</f>
        <v>2015</v>
      </c>
      <c r="D127" s="125" t="s">
        <v>3</v>
      </c>
      <c r="E127" s="132">
        <f t="shared" si="10"/>
        <v>44</v>
      </c>
      <c r="F127" s="132">
        <f t="shared" si="9"/>
        <v>33</v>
      </c>
      <c r="G127" s="132">
        <f t="shared" si="9"/>
        <v>24</v>
      </c>
    </row>
    <row r="128" spans="1:7" s="40" customFormat="1" ht="0.75" customHeight="1" x14ac:dyDescent="0.25">
      <c r="A128" s="25"/>
      <c r="C128" s="125"/>
      <c r="D128" s="125" t="s">
        <v>4</v>
      </c>
      <c r="E128" s="132">
        <f t="shared" si="10"/>
        <v>0</v>
      </c>
      <c r="F128" s="132">
        <f t="shared" si="9"/>
        <v>0</v>
      </c>
      <c r="G128" s="132">
        <f t="shared" si="9"/>
        <v>0</v>
      </c>
    </row>
    <row r="129" spans="1:7" s="40" customFormat="1" ht="0.75" customHeight="1" x14ac:dyDescent="0.25">
      <c r="A129" s="25"/>
      <c r="C129" s="125">
        <f>B55</f>
        <v>2016</v>
      </c>
      <c r="D129" s="125" t="s">
        <v>3</v>
      </c>
      <c r="E129" s="132">
        <f t="shared" ref="E129:G130" si="11">P55</f>
        <v>0</v>
      </c>
      <c r="F129" s="132">
        <f t="shared" si="11"/>
        <v>0</v>
      </c>
      <c r="G129" s="132">
        <f t="shared" si="11"/>
        <v>0</v>
      </c>
    </row>
    <row r="130" spans="1:7" s="40" customFormat="1" ht="0.75" customHeight="1" x14ac:dyDescent="0.25">
      <c r="A130" s="25"/>
      <c r="C130" s="125"/>
      <c r="D130" s="125" t="s">
        <v>4</v>
      </c>
      <c r="E130" s="132">
        <f t="shared" si="11"/>
        <v>0</v>
      </c>
      <c r="F130" s="132">
        <f t="shared" si="11"/>
        <v>0</v>
      </c>
      <c r="G130" s="132">
        <f t="shared" si="11"/>
        <v>0</v>
      </c>
    </row>
    <row r="131" spans="1:7" s="40" customFormat="1" ht="0.75" customHeight="1" x14ac:dyDescent="0.2">
      <c r="A131" s="25" t="s">
        <v>188</v>
      </c>
    </row>
  </sheetData>
  <mergeCells count="16">
    <mergeCell ref="B57:S57"/>
    <mergeCell ref="C40:C42"/>
    <mergeCell ref="P40:S41"/>
    <mergeCell ref="D40:F41"/>
    <mergeCell ref="G41:I41"/>
    <mergeCell ref="J41:L41"/>
    <mergeCell ref="M41:O41"/>
    <mergeCell ref="G40:O40"/>
    <mergeCell ref="B55:B56"/>
    <mergeCell ref="B40:B42"/>
    <mergeCell ref="B43:B44"/>
    <mergeCell ref="B53:B54"/>
    <mergeCell ref="B45:B46"/>
    <mergeCell ref="B47:B48"/>
    <mergeCell ref="B49:B50"/>
    <mergeCell ref="B51:B52"/>
  </mergeCells>
  <phoneticPr fontId="3" type="noConversion"/>
  <printOptions horizontalCentered="1"/>
  <pageMargins left="0.31496062992125984" right="0.39370078740157483" top="0.98425196850393704" bottom="0.70866141732283472" header="0" footer="0"/>
  <pageSetup orientation="landscape" r:id="rId1"/>
  <headerFooter alignWithMargins="0"/>
  <ignoredErrors>
    <ignoredError sqref="F83 E100:F10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4" tint="-0.249977111117893"/>
  </sheetPr>
  <dimension ref="A1:Q144"/>
  <sheetViews>
    <sheetView showGridLines="0" topLeftCell="A4" zoomScale="90" zoomScaleNormal="90" workbookViewId="0"/>
  </sheetViews>
  <sheetFormatPr baseColWidth="10" defaultColWidth="0" defaultRowHeight="19.5" customHeight="1" zeroHeight="1" x14ac:dyDescent="0.2"/>
  <cols>
    <col min="1" max="1" width="29.125" style="42" customWidth="1"/>
    <col min="2" max="2" width="7.625" style="42" customWidth="1"/>
    <col min="3" max="3" width="8.25" style="42" customWidth="1"/>
    <col min="4" max="4" width="25.375" style="42" customWidth="1"/>
    <col min="5" max="5" width="17.75" style="42" customWidth="1"/>
    <col min="6" max="6" width="10.125" style="42" customWidth="1"/>
    <col min="7" max="7" width="11.75" style="42" customWidth="1"/>
    <col min="8" max="9" width="13.875" style="42" customWidth="1"/>
    <col min="10" max="10" width="13.375" style="42" customWidth="1"/>
    <col min="11" max="12" width="10.75" style="42" customWidth="1"/>
    <col min="13" max="13" width="8.25" style="42" customWidth="1"/>
    <col min="14" max="14" width="10.75" style="42" customWidth="1"/>
    <col min="15" max="15" width="12.625" style="42" hidden="1" customWidth="1"/>
    <col min="16" max="16" width="8.25" style="42" hidden="1" customWidth="1"/>
    <col min="17" max="17" width="0" style="42" hidden="1" customWidth="1"/>
    <col min="18" max="16384" width="10.75" style="42" hidden="1"/>
  </cols>
  <sheetData>
    <row r="1" spans="1:14" s="41" customFormat="1" ht="19.5" customHeight="1" x14ac:dyDescent="0.2"/>
    <row r="2" spans="1:14" ht="19.5" customHeight="1" x14ac:dyDescent="0.2"/>
    <row r="3" spans="1:14" ht="19.5" customHeight="1" x14ac:dyDescent="0.2"/>
    <row r="4" spans="1:14" ht="19.5" customHeight="1" x14ac:dyDescent="0.2"/>
    <row r="5" spans="1:14" ht="19.5" customHeight="1" x14ac:dyDescent="0.2"/>
    <row r="6" spans="1:14" ht="19.5" customHeight="1" x14ac:dyDescent="0.2">
      <c r="A6" s="2"/>
      <c r="N6" s="33"/>
    </row>
    <row r="7" spans="1:14" s="41" customFormat="1" ht="19.5" customHeight="1" x14ac:dyDescent="0.2"/>
    <row r="8" spans="1:14" ht="19.5" customHeight="1" x14ac:dyDescent="0.2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4" ht="19.5" customHeight="1" x14ac:dyDescent="0.2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4" ht="19.5" customHeight="1" x14ac:dyDescent="0.2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spans="1:14" ht="19.5" customHeight="1" x14ac:dyDescent="0.2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4" ht="19.5" customHeight="1" x14ac:dyDescent="0.2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4" ht="19.5" customHeight="1" x14ac:dyDescent="0.2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4" ht="19.5" customHeight="1" x14ac:dyDescent="0.2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14" ht="19.5" customHeight="1" x14ac:dyDescent="0.2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4" ht="19.5" customHeight="1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2:13" ht="19.5" customHeight="1" x14ac:dyDescent="0.2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2:13" ht="19.5" customHeight="1" x14ac:dyDescent="0.2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2:13" ht="19.5" customHeight="1" x14ac:dyDescent="0.2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2:13" ht="19.5" customHeight="1" x14ac:dyDescent="0.2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2:13" ht="19.5" customHeight="1" x14ac:dyDescent="0.2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2:13" ht="19.5" customHeight="1" x14ac:dyDescent="0.2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2:13" ht="19.5" customHeight="1" x14ac:dyDescent="0.2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2:13" ht="19.5" customHeight="1" thickBo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2:13" ht="19.5" customHeight="1" x14ac:dyDescent="0.2">
      <c r="B25" s="302" t="s">
        <v>2</v>
      </c>
      <c r="C25" s="298" t="s">
        <v>1</v>
      </c>
      <c r="D25" s="175"/>
      <c r="E25" s="175"/>
      <c r="F25" s="298" t="s">
        <v>23</v>
      </c>
      <c r="G25" s="298"/>
      <c r="H25" s="298"/>
      <c r="I25" s="298"/>
      <c r="J25" s="298"/>
      <c r="K25" s="298"/>
      <c r="L25" s="298" t="s">
        <v>8</v>
      </c>
      <c r="M25" s="294" t="s">
        <v>147</v>
      </c>
    </row>
    <row r="26" spans="2:13" ht="19.5" customHeight="1" x14ac:dyDescent="0.2">
      <c r="B26" s="303"/>
      <c r="C26" s="299"/>
      <c r="D26" s="176"/>
      <c r="E26" s="176"/>
      <c r="F26" s="176" t="s">
        <v>9</v>
      </c>
      <c r="G26" s="176" t="s">
        <v>19</v>
      </c>
      <c r="H26" s="176" t="s">
        <v>10</v>
      </c>
      <c r="I26" s="176" t="s">
        <v>11</v>
      </c>
      <c r="J26" s="176" t="s">
        <v>12</v>
      </c>
      <c r="K26" s="176" t="s">
        <v>13</v>
      </c>
      <c r="L26" s="299"/>
      <c r="M26" s="295"/>
    </row>
    <row r="27" spans="2:13" ht="19.5" customHeight="1" x14ac:dyDescent="0.2">
      <c r="B27" s="293">
        <v>2010</v>
      </c>
      <c r="C27" s="315" t="s">
        <v>3</v>
      </c>
      <c r="D27" s="315" t="s">
        <v>136</v>
      </c>
      <c r="E27" s="177" t="s">
        <v>82</v>
      </c>
      <c r="F27" s="217"/>
      <c r="G27" s="217"/>
      <c r="H27" s="217"/>
      <c r="I27" s="217"/>
      <c r="J27" s="217"/>
      <c r="K27" s="217"/>
      <c r="L27" s="100">
        <f>SUM(F27:K27)</f>
        <v>0</v>
      </c>
      <c r="M27" s="317">
        <f>SUM(L27:L32)</f>
        <v>0</v>
      </c>
    </row>
    <row r="28" spans="2:13" ht="19.5" customHeight="1" x14ac:dyDescent="0.2">
      <c r="B28" s="293"/>
      <c r="C28" s="315"/>
      <c r="D28" s="315"/>
      <c r="E28" s="177" t="s">
        <v>83</v>
      </c>
      <c r="F28" s="217"/>
      <c r="G28" s="217"/>
      <c r="H28" s="217"/>
      <c r="I28" s="217"/>
      <c r="J28" s="217"/>
      <c r="K28" s="217"/>
      <c r="L28" s="100">
        <f t="shared" ref="L28:L91" si="0">SUM(F28:K28)</f>
        <v>0</v>
      </c>
      <c r="M28" s="317"/>
    </row>
    <row r="29" spans="2:13" ht="19.5" customHeight="1" x14ac:dyDescent="0.2">
      <c r="B29" s="293"/>
      <c r="C29" s="315"/>
      <c r="D29" s="315"/>
      <c r="E29" s="177" t="s">
        <v>87</v>
      </c>
      <c r="F29" s="217"/>
      <c r="G29" s="217"/>
      <c r="H29" s="217"/>
      <c r="I29" s="217"/>
      <c r="J29" s="217"/>
      <c r="K29" s="217"/>
      <c r="L29" s="100">
        <f t="shared" si="0"/>
        <v>0</v>
      </c>
      <c r="M29" s="317"/>
    </row>
    <row r="30" spans="2:13" ht="19.5" customHeight="1" x14ac:dyDescent="0.2">
      <c r="B30" s="293"/>
      <c r="C30" s="315"/>
      <c r="D30" s="315" t="s">
        <v>86</v>
      </c>
      <c r="E30" s="177" t="s">
        <v>82</v>
      </c>
      <c r="F30" s="217"/>
      <c r="G30" s="217"/>
      <c r="H30" s="217"/>
      <c r="I30" s="217"/>
      <c r="J30" s="217"/>
      <c r="K30" s="217"/>
      <c r="L30" s="100">
        <f t="shared" si="0"/>
        <v>0</v>
      </c>
      <c r="M30" s="317"/>
    </row>
    <row r="31" spans="2:13" ht="19.5" customHeight="1" x14ac:dyDescent="0.2">
      <c r="B31" s="293"/>
      <c r="C31" s="315"/>
      <c r="D31" s="315"/>
      <c r="E31" s="177" t="s">
        <v>83</v>
      </c>
      <c r="F31" s="217"/>
      <c r="G31" s="217"/>
      <c r="H31" s="217"/>
      <c r="I31" s="217"/>
      <c r="J31" s="217"/>
      <c r="K31" s="217"/>
      <c r="L31" s="100">
        <f t="shared" si="0"/>
        <v>0</v>
      </c>
      <c r="M31" s="317"/>
    </row>
    <row r="32" spans="2:13" ht="19.5" customHeight="1" x14ac:dyDescent="0.2">
      <c r="B32" s="293"/>
      <c r="C32" s="315"/>
      <c r="D32" s="315"/>
      <c r="E32" s="177" t="s">
        <v>87</v>
      </c>
      <c r="F32" s="217"/>
      <c r="G32" s="217"/>
      <c r="H32" s="217"/>
      <c r="I32" s="217"/>
      <c r="J32" s="217"/>
      <c r="K32" s="217"/>
      <c r="L32" s="100">
        <f t="shared" si="0"/>
        <v>0</v>
      </c>
      <c r="M32" s="317"/>
    </row>
    <row r="33" spans="2:13" ht="19.5" customHeight="1" x14ac:dyDescent="0.2">
      <c r="B33" s="293"/>
      <c r="C33" s="315" t="s">
        <v>4</v>
      </c>
      <c r="D33" s="315" t="s">
        <v>136</v>
      </c>
      <c r="E33" s="177" t="s">
        <v>82</v>
      </c>
      <c r="F33" s="217"/>
      <c r="G33" s="217"/>
      <c r="H33" s="217"/>
      <c r="I33" s="217"/>
      <c r="J33" s="217"/>
      <c r="K33" s="217"/>
      <c r="L33" s="100">
        <f t="shared" si="0"/>
        <v>0</v>
      </c>
      <c r="M33" s="317">
        <f>SUM(L33:L38)</f>
        <v>0</v>
      </c>
    </row>
    <row r="34" spans="2:13" ht="19.5" customHeight="1" x14ac:dyDescent="0.2">
      <c r="B34" s="293"/>
      <c r="C34" s="315"/>
      <c r="D34" s="315"/>
      <c r="E34" s="177" t="s">
        <v>83</v>
      </c>
      <c r="F34" s="217"/>
      <c r="G34" s="217"/>
      <c r="H34" s="217"/>
      <c r="I34" s="217"/>
      <c r="J34" s="217"/>
      <c r="K34" s="217"/>
      <c r="L34" s="100">
        <f t="shared" si="0"/>
        <v>0</v>
      </c>
      <c r="M34" s="317"/>
    </row>
    <row r="35" spans="2:13" ht="19.5" customHeight="1" x14ac:dyDescent="0.2">
      <c r="B35" s="293"/>
      <c r="C35" s="315"/>
      <c r="D35" s="315"/>
      <c r="E35" s="177" t="s">
        <v>87</v>
      </c>
      <c r="F35" s="217"/>
      <c r="G35" s="217"/>
      <c r="H35" s="217"/>
      <c r="I35" s="217"/>
      <c r="J35" s="217"/>
      <c r="K35" s="217"/>
      <c r="L35" s="100">
        <f t="shared" si="0"/>
        <v>0</v>
      </c>
      <c r="M35" s="317"/>
    </row>
    <row r="36" spans="2:13" ht="19.5" customHeight="1" x14ac:dyDescent="0.2">
      <c r="B36" s="293"/>
      <c r="C36" s="315"/>
      <c r="D36" s="315" t="s">
        <v>86</v>
      </c>
      <c r="E36" s="177" t="s">
        <v>82</v>
      </c>
      <c r="F36" s="217"/>
      <c r="G36" s="217"/>
      <c r="H36" s="217"/>
      <c r="I36" s="217"/>
      <c r="J36" s="217"/>
      <c r="K36" s="217"/>
      <c r="L36" s="100">
        <f t="shared" si="0"/>
        <v>0</v>
      </c>
      <c r="M36" s="317"/>
    </row>
    <row r="37" spans="2:13" ht="19.5" customHeight="1" x14ac:dyDescent="0.2">
      <c r="B37" s="293"/>
      <c r="C37" s="315"/>
      <c r="D37" s="315"/>
      <c r="E37" s="177" t="s">
        <v>83</v>
      </c>
      <c r="F37" s="217"/>
      <c r="G37" s="217"/>
      <c r="H37" s="217"/>
      <c r="I37" s="217"/>
      <c r="J37" s="217"/>
      <c r="K37" s="217"/>
      <c r="L37" s="100">
        <f t="shared" si="0"/>
        <v>0</v>
      </c>
      <c r="M37" s="317"/>
    </row>
    <row r="38" spans="2:13" ht="19.5" customHeight="1" x14ac:dyDescent="0.2">
      <c r="B38" s="293"/>
      <c r="C38" s="315"/>
      <c r="D38" s="315"/>
      <c r="E38" s="177" t="s">
        <v>87</v>
      </c>
      <c r="F38" s="217"/>
      <c r="G38" s="217"/>
      <c r="H38" s="217"/>
      <c r="I38" s="217"/>
      <c r="J38" s="217"/>
      <c r="K38" s="217"/>
      <c r="L38" s="100">
        <f t="shared" si="0"/>
        <v>0</v>
      </c>
      <c r="M38" s="317"/>
    </row>
    <row r="39" spans="2:13" ht="19.5" customHeight="1" x14ac:dyDescent="0.2">
      <c r="B39" s="293">
        <v>2011</v>
      </c>
      <c r="C39" s="315" t="s">
        <v>3</v>
      </c>
      <c r="D39" s="315" t="s">
        <v>136</v>
      </c>
      <c r="E39" s="177" t="s">
        <v>82</v>
      </c>
      <c r="F39" s="217"/>
      <c r="G39" s="217"/>
      <c r="H39" s="217"/>
      <c r="I39" s="217"/>
      <c r="J39" s="217"/>
      <c r="K39" s="217"/>
      <c r="L39" s="100">
        <f t="shared" si="0"/>
        <v>0</v>
      </c>
      <c r="M39" s="317">
        <f>SUM(L39:L44)</f>
        <v>0</v>
      </c>
    </row>
    <row r="40" spans="2:13" ht="19.5" customHeight="1" x14ac:dyDescent="0.2">
      <c r="B40" s="293"/>
      <c r="C40" s="315"/>
      <c r="D40" s="315"/>
      <c r="E40" s="177" t="s">
        <v>83</v>
      </c>
      <c r="F40" s="217"/>
      <c r="G40" s="217"/>
      <c r="H40" s="217"/>
      <c r="I40" s="217"/>
      <c r="J40" s="217"/>
      <c r="K40" s="217"/>
      <c r="L40" s="100">
        <f t="shared" si="0"/>
        <v>0</v>
      </c>
      <c r="M40" s="317"/>
    </row>
    <row r="41" spans="2:13" ht="19.5" customHeight="1" x14ac:dyDescent="0.2">
      <c r="B41" s="293"/>
      <c r="C41" s="315"/>
      <c r="D41" s="315"/>
      <c r="E41" s="177" t="s">
        <v>87</v>
      </c>
      <c r="F41" s="217"/>
      <c r="G41" s="217"/>
      <c r="H41" s="217"/>
      <c r="I41" s="217"/>
      <c r="J41" s="217"/>
      <c r="K41" s="217"/>
      <c r="L41" s="100">
        <f t="shared" si="0"/>
        <v>0</v>
      </c>
      <c r="M41" s="317"/>
    </row>
    <row r="42" spans="2:13" ht="19.5" customHeight="1" x14ac:dyDescent="0.2">
      <c r="B42" s="293"/>
      <c r="C42" s="315"/>
      <c r="D42" s="315" t="s">
        <v>86</v>
      </c>
      <c r="E42" s="177" t="s">
        <v>82</v>
      </c>
      <c r="F42" s="217"/>
      <c r="G42" s="217"/>
      <c r="H42" s="217"/>
      <c r="I42" s="217"/>
      <c r="J42" s="217"/>
      <c r="K42" s="217"/>
      <c r="L42" s="100">
        <f t="shared" si="0"/>
        <v>0</v>
      </c>
      <c r="M42" s="317"/>
    </row>
    <row r="43" spans="2:13" ht="19.5" customHeight="1" x14ac:dyDescent="0.2">
      <c r="B43" s="293"/>
      <c r="C43" s="315"/>
      <c r="D43" s="315"/>
      <c r="E43" s="177" t="s">
        <v>83</v>
      </c>
      <c r="F43" s="217"/>
      <c r="G43" s="217"/>
      <c r="H43" s="217"/>
      <c r="I43" s="217"/>
      <c r="J43" s="217"/>
      <c r="K43" s="217"/>
      <c r="L43" s="100">
        <f t="shared" si="0"/>
        <v>0</v>
      </c>
      <c r="M43" s="317"/>
    </row>
    <row r="44" spans="2:13" ht="19.5" customHeight="1" x14ac:dyDescent="0.2">
      <c r="B44" s="293"/>
      <c r="C44" s="315"/>
      <c r="D44" s="315"/>
      <c r="E44" s="177" t="s">
        <v>87</v>
      </c>
      <c r="F44" s="217"/>
      <c r="G44" s="217"/>
      <c r="H44" s="217"/>
      <c r="I44" s="217"/>
      <c r="J44" s="217"/>
      <c r="K44" s="217"/>
      <c r="L44" s="100">
        <f t="shared" si="0"/>
        <v>0</v>
      </c>
      <c r="M44" s="317"/>
    </row>
    <row r="45" spans="2:13" ht="19.5" customHeight="1" x14ac:dyDescent="0.2">
      <c r="B45" s="293"/>
      <c r="C45" s="315" t="s">
        <v>4</v>
      </c>
      <c r="D45" s="315" t="s">
        <v>136</v>
      </c>
      <c r="E45" s="177" t="s">
        <v>82</v>
      </c>
      <c r="F45" s="217"/>
      <c r="G45" s="217"/>
      <c r="H45" s="217"/>
      <c r="I45" s="217"/>
      <c r="J45" s="217"/>
      <c r="K45" s="217"/>
      <c r="L45" s="100">
        <f t="shared" si="0"/>
        <v>0</v>
      </c>
      <c r="M45" s="317">
        <f>SUM(L45:L50)</f>
        <v>0</v>
      </c>
    </row>
    <row r="46" spans="2:13" ht="19.5" customHeight="1" x14ac:dyDescent="0.2">
      <c r="B46" s="293"/>
      <c r="C46" s="315"/>
      <c r="D46" s="315"/>
      <c r="E46" s="177" t="s">
        <v>83</v>
      </c>
      <c r="F46" s="217"/>
      <c r="G46" s="217"/>
      <c r="H46" s="217"/>
      <c r="I46" s="217"/>
      <c r="J46" s="217"/>
      <c r="K46" s="217"/>
      <c r="L46" s="100">
        <f t="shared" si="0"/>
        <v>0</v>
      </c>
      <c r="M46" s="317"/>
    </row>
    <row r="47" spans="2:13" ht="19.5" customHeight="1" x14ac:dyDescent="0.2">
      <c r="B47" s="293"/>
      <c r="C47" s="315"/>
      <c r="D47" s="315"/>
      <c r="E47" s="177" t="s">
        <v>87</v>
      </c>
      <c r="F47" s="217"/>
      <c r="G47" s="217"/>
      <c r="H47" s="217"/>
      <c r="I47" s="217"/>
      <c r="J47" s="217"/>
      <c r="K47" s="217"/>
      <c r="L47" s="100">
        <f t="shared" si="0"/>
        <v>0</v>
      </c>
      <c r="M47" s="317"/>
    </row>
    <row r="48" spans="2:13" ht="19.5" customHeight="1" x14ac:dyDescent="0.2">
      <c r="B48" s="293"/>
      <c r="C48" s="315"/>
      <c r="D48" s="315" t="s">
        <v>86</v>
      </c>
      <c r="E48" s="177" t="s">
        <v>82</v>
      </c>
      <c r="F48" s="217"/>
      <c r="G48" s="217"/>
      <c r="H48" s="217"/>
      <c r="I48" s="217"/>
      <c r="J48" s="217"/>
      <c r="K48" s="217"/>
      <c r="L48" s="100">
        <f t="shared" si="0"/>
        <v>0</v>
      </c>
      <c r="M48" s="317"/>
    </row>
    <row r="49" spans="2:13" ht="19.5" customHeight="1" x14ac:dyDescent="0.2">
      <c r="B49" s="293"/>
      <c r="C49" s="315"/>
      <c r="D49" s="315"/>
      <c r="E49" s="177" t="s">
        <v>83</v>
      </c>
      <c r="F49" s="217"/>
      <c r="G49" s="217"/>
      <c r="H49" s="217"/>
      <c r="I49" s="217"/>
      <c r="J49" s="217"/>
      <c r="K49" s="217"/>
      <c r="L49" s="100">
        <f t="shared" si="0"/>
        <v>0</v>
      </c>
      <c r="M49" s="317"/>
    </row>
    <row r="50" spans="2:13" ht="19.5" customHeight="1" x14ac:dyDescent="0.2">
      <c r="B50" s="293"/>
      <c r="C50" s="315"/>
      <c r="D50" s="315"/>
      <c r="E50" s="177" t="s">
        <v>87</v>
      </c>
      <c r="F50" s="217"/>
      <c r="G50" s="217"/>
      <c r="H50" s="217"/>
      <c r="I50" s="217"/>
      <c r="J50" s="217"/>
      <c r="K50" s="217"/>
      <c r="L50" s="100">
        <f t="shared" si="0"/>
        <v>0</v>
      </c>
      <c r="M50" s="317"/>
    </row>
    <row r="51" spans="2:13" ht="19.5" customHeight="1" x14ac:dyDescent="0.2">
      <c r="B51" s="293">
        <v>2012</v>
      </c>
      <c r="C51" s="315" t="s">
        <v>3</v>
      </c>
      <c r="D51" s="315" t="s">
        <v>136</v>
      </c>
      <c r="E51" s="177" t="s">
        <v>82</v>
      </c>
      <c r="F51" s="217"/>
      <c r="G51" s="217"/>
      <c r="H51" s="217"/>
      <c r="I51" s="217"/>
      <c r="J51" s="217"/>
      <c r="K51" s="217"/>
      <c r="L51" s="100">
        <f t="shared" si="0"/>
        <v>0</v>
      </c>
      <c r="M51" s="317">
        <f>SUM(L51:L56)</f>
        <v>0</v>
      </c>
    </row>
    <row r="52" spans="2:13" ht="19.5" customHeight="1" x14ac:dyDescent="0.2">
      <c r="B52" s="293"/>
      <c r="C52" s="315"/>
      <c r="D52" s="315"/>
      <c r="E52" s="177" t="s">
        <v>83</v>
      </c>
      <c r="F52" s="217"/>
      <c r="G52" s="217"/>
      <c r="H52" s="217"/>
      <c r="I52" s="217"/>
      <c r="J52" s="217"/>
      <c r="K52" s="217"/>
      <c r="L52" s="100">
        <f t="shared" si="0"/>
        <v>0</v>
      </c>
      <c r="M52" s="317"/>
    </row>
    <row r="53" spans="2:13" ht="19.5" customHeight="1" x14ac:dyDescent="0.2">
      <c r="B53" s="293"/>
      <c r="C53" s="315"/>
      <c r="D53" s="315"/>
      <c r="E53" s="177" t="s">
        <v>87</v>
      </c>
      <c r="F53" s="217"/>
      <c r="G53" s="217"/>
      <c r="H53" s="217"/>
      <c r="I53" s="217"/>
      <c r="J53" s="217"/>
      <c r="K53" s="217"/>
      <c r="L53" s="100">
        <f t="shared" si="0"/>
        <v>0</v>
      </c>
      <c r="M53" s="317"/>
    </row>
    <row r="54" spans="2:13" ht="19.5" customHeight="1" x14ac:dyDescent="0.2">
      <c r="B54" s="293"/>
      <c r="C54" s="315"/>
      <c r="D54" s="315" t="s">
        <v>86</v>
      </c>
      <c r="E54" s="177" t="s">
        <v>82</v>
      </c>
      <c r="F54" s="217"/>
      <c r="G54" s="217"/>
      <c r="H54" s="217"/>
      <c r="I54" s="217"/>
      <c r="J54" s="217"/>
      <c r="K54" s="217"/>
      <c r="L54" s="100">
        <f t="shared" si="0"/>
        <v>0</v>
      </c>
      <c r="M54" s="317"/>
    </row>
    <row r="55" spans="2:13" ht="19.5" customHeight="1" x14ac:dyDescent="0.2">
      <c r="B55" s="293"/>
      <c r="C55" s="315"/>
      <c r="D55" s="315"/>
      <c r="E55" s="177" t="s">
        <v>83</v>
      </c>
      <c r="F55" s="217"/>
      <c r="G55" s="217"/>
      <c r="H55" s="217"/>
      <c r="I55" s="217"/>
      <c r="J55" s="217"/>
      <c r="K55" s="217"/>
      <c r="L55" s="100">
        <f t="shared" si="0"/>
        <v>0</v>
      </c>
      <c r="M55" s="317"/>
    </row>
    <row r="56" spans="2:13" ht="19.5" customHeight="1" x14ac:dyDescent="0.2">
      <c r="B56" s="293"/>
      <c r="C56" s="315"/>
      <c r="D56" s="315"/>
      <c r="E56" s="177" t="s">
        <v>87</v>
      </c>
      <c r="F56" s="217"/>
      <c r="G56" s="217"/>
      <c r="H56" s="217"/>
      <c r="I56" s="217"/>
      <c r="J56" s="217"/>
      <c r="K56" s="217"/>
      <c r="L56" s="100">
        <f t="shared" si="0"/>
        <v>0</v>
      </c>
      <c r="M56" s="317"/>
    </row>
    <row r="57" spans="2:13" ht="19.5" customHeight="1" x14ac:dyDescent="0.2">
      <c r="B57" s="293"/>
      <c r="C57" s="315" t="s">
        <v>4</v>
      </c>
      <c r="D57" s="315" t="s">
        <v>136</v>
      </c>
      <c r="E57" s="177" t="s">
        <v>82</v>
      </c>
      <c r="F57" s="217"/>
      <c r="G57" s="217"/>
      <c r="H57" s="217"/>
      <c r="I57" s="217"/>
      <c r="J57" s="217"/>
      <c r="K57" s="217"/>
      <c r="L57" s="100">
        <f t="shared" si="0"/>
        <v>0</v>
      </c>
      <c r="M57" s="317">
        <f>SUM(L57:L62)</f>
        <v>0</v>
      </c>
    </row>
    <row r="58" spans="2:13" ht="19.5" customHeight="1" x14ac:dyDescent="0.2">
      <c r="B58" s="293"/>
      <c r="C58" s="315"/>
      <c r="D58" s="315"/>
      <c r="E58" s="177" t="s">
        <v>83</v>
      </c>
      <c r="F58" s="217"/>
      <c r="G58" s="217"/>
      <c r="H58" s="217"/>
      <c r="I58" s="217"/>
      <c r="J58" s="217"/>
      <c r="K58" s="217"/>
      <c r="L58" s="100">
        <f t="shared" si="0"/>
        <v>0</v>
      </c>
      <c r="M58" s="317"/>
    </row>
    <row r="59" spans="2:13" ht="19.5" customHeight="1" x14ac:dyDescent="0.2">
      <c r="B59" s="293"/>
      <c r="C59" s="315"/>
      <c r="D59" s="315"/>
      <c r="E59" s="177" t="s">
        <v>87</v>
      </c>
      <c r="F59" s="217"/>
      <c r="G59" s="217"/>
      <c r="H59" s="217"/>
      <c r="I59" s="217"/>
      <c r="J59" s="217"/>
      <c r="K59" s="217"/>
      <c r="L59" s="100">
        <f t="shared" si="0"/>
        <v>0</v>
      </c>
      <c r="M59" s="317"/>
    </row>
    <row r="60" spans="2:13" ht="19.5" customHeight="1" x14ac:dyDescent="0.2">
      <c r="B60" s="293"/>
      <c r="C60" s="315"/>
      <c r="D60" s="315" t="s">
        <v>86</v>
      </c>
      <c r="E60" s="177" t="s">
        <v>82</v>
      </c>
      <c r="F60" s="217"/>
      <c r="G60" s="217"/>
      <c r="H60" s="217"/>
      <c r="I60" s="217"/>
      <c r="J60" s="217"/>
      <c r="K60" s="217"/>
      <c r="L60" s="100">
        <f t="shared" si="0"/>
        <v>0</v>
      </c>
      <c r="M60" s="317"/>
    </row>
    <row r="61" spans="2:13" ht="19.5" customHeight="1" x14ac:dyDescent="0.2">
      <c r="B61" s="293"/>
      <c r="C61" s="315"/>
      <c r="D61" s="315"/>
      <c r="E61" s="177" t="s">
        <v>83</v>
      </c>
      <c r="F61" s="217"/>
      <c r="G61" s="217"/>
      <c r="H61" s="217"/>
      <c r="I61" s="217"/>
      <c r="J61" s="217"/>
      <c r="K61" s="217"/>
      <c r="L61" s="100">
        <f t="shared" si="0"/>
        <v>0</v>
      </c>
      <c r="M61" s="317"/>
    </row>
    <row r="62" spans="2:13" ht="19.5" customHeight="1" x14ac:dyDescent="0.2">
      <c r="B62" s="293"/>
      <c r="C62" s="315"/>
      <c r="D62" s="315"/>
      <c r="E62" s="177" t="s">
        <v>87</v>
      </c>
      <c r="F62" s="217"/>
      <c r="G62" s="217"/>
      <c r="H62" s="217"/>
      <c r="I62" s="217"/>
      <c r="J62" s="217"/>
      <c r="K62" s="217"/>
      <c r="L62" s="100">
        <f t="shared" si="0"/>
        <v>0</v>
      </c>
      <c r="M62" s="317"/>
    </row>
    <row r="63" spans="2:13" ht="19.5" customHeight="1" x14ac:dyDescent="0.2">
      <c r="B63" s="293">
        <v>2013</v>
      </c>
      <c r="C63" s="315" t="s">
        <v>3</v>
      </c>
      <c r="D63" s="315" t="s">
        <v>136</v>
      </c>
      <c r="E63" s="177" t="s">
        <v>82</v>
      </c>
      <c r="F63" s="217"/>
      <c r="G63" s="217"/>
      <c r="H63" s="217"/>
      <c r="I63" s="217"/>
      <c r="J63" s="217"/>
      <c r="K63" s="217"/>
      <c r="L63" s="100">
        <f t="shared" si="0"/>
        <v>0</v>
      </c>
      <c r="M63" s="317">
        <f>SUM(L63:L68)</f>
        <v>0</v>
      </c>
    </row>
    <row r="64" spans="2:13" ht="19.5" customHeight="1" x14ac:dyDescent="0.2">
      <c r="B64" s="293"/>
      <c r="C64" s="315"/>
      <c r="D64" s="315"/>
      <c r="E64" s="177" t="s">
        <v>83</v>
      </c>
      <c r="F64" s="217"/>
      <c r="G64" s="217"/>
      <c r="H64" s="217"/>
      <c r="I64" s="217"/>
      <c r="J64" s="217"/>
      <c r="K64" s="217"/>
      <c r="L64" s="100">
        <f t="shared" si="0"/>
        <v>0</v>
      </c>
      <c r="M64" s="317"/>
    </row>
    <row r="65" spans="2:13" ht="19.5" customHeight="1" x14ac:dyDescent="0.2">
      <c r="B65" s="293"/>
      <c r="C65" s="315"/>
      <c r="D65" s="315"/>
      <c r="E65" s="177" t="s">
        <v>87</v>
      </c>
      <c r="F65" s="217"/>
      <c r="G65" s="217"/>
      <c r="H65" s="217"/>
      <c r="I65" s="217"/>
      <c r="J65" s="217"/>
      <c r="K65" s="217"/>
      <c r="L65" s="100">
        <f t="shared" si="0"/>
        <v>0</v>
      </c>
      <c r="M65" s="317"/>
    </row>
    <row r="66" spans="2:13" ht="19.5" customHeight="1" x14ac:dyDescent="0.2">
      <c r="B66" s="293"/>
      <c r="C66" s="315"/>
      <c r="D66" s="315" t="s">
        <v>86</v>
      </c>
      <c r="E66" s="177" t="s">
        <v>82</v>
      </c>
      <c r="F66" s="217"/>
      <c r="G66" s="217"/>
      <c r="H66" s="217"/>
      <c r="I66" s="217"/>
      <c r="J66" s="217"/>
      <c r="K66" s="217"/>
      <c r="L66" s="100">
        <f t="shared" si="0"/>
        <v>0</v>
      </c>
      <c r="M66" s="317"/>
    </row>
    <row r="67" spans="2:13" ht="19.5" customHeight="1" x14ac:dyDescent="0.2">
      <c r="B67" s="293"/>
      <c r="C67" s="315"/>
      <c r="D67" s="315"/>
      <c r="E67" s="177" t="s">
        <v>83</v>
      </c>
      <c r="F67" s="217"/>
      <c r="G67" s="217"/>
      <c r="H67" s="217"/>
      <c r="I67" s="217"/>
      <c r="J67" s="217"/>
      <c r="K67" s="217"/>
      <c r="L67" s="100">
        <f t="shared" si="0"/>
        <v>0</v>
      </c>
      <c r="M67" s="317"/>
    </row>
    <row r="68" spans="2:13" ht="19.5" customHeight="1" x14ac:dyDescent="0.2">
      <c r="B68" s="293"/>
      <c r="C68" s="315"/>
      <c r="D68" s="315"/>
      <c r="E68" s="177" t="s">
        <v>87</v>
      </c>
      <c r="F68" s="217"/>
      <c r="G68" s="217"/>
      <c r="H68" s="217"/>
      <c r="I68" s="217"/>
      <c r="J68" s="217"/>
      <c r="K68" s="217"/>
      <c r="L68" s="100">
        <f t="shared" si="0"/>
        <v>0</v>
      </c>
      <c r="M68" s="317"/>
    </row>
    <row r="69" spans="2:13" ht="19.5" customHeight="1" x14ac:dyDescent="0.2">
      <c r="B69" s="293"/>
      <c r="C69" s="315" t="s">
        <v>4</v>
      </c>
      <c r="D69" s="315" t="s">
        <v>136</v>
      </c>
      <c r="E69" s="177" t="s">
        <v>82</v>
      </c>
      <c r="F69" s="217"/>
      <c r="G69" s="217"/>
      <c r="H69" s="217"/>
      <c r="I69" s="217"/>
      <c r="J69" s="217"/>
      <c r="K69" s="217"/>
      <c r="L69" s="100">
        <f t="shared" si="0"/>
        <v>0</v>
      </c>
      <c r="M69" s="317">
        <f>SUM(L69:L74)</f>
        <v>9</v>
      </c>
    </row>
    <row r="70" spans="2:13" ht="19.5" customHeight="1" x14ac:dyDescent="0.2">
      <c r="B70" s="293"/>
      <c r="C70" s="315"/>
      <c r="D70" s="315"/>
      <c r="E70" s="177" t="s">
        <v>83</v>
      </c>
      <c r="F70" s="217"/>
      <c r="G70" s="217"/>
      <c r="H70" s="217"/>
      <c r="I70" s="217"/>
      <c r="J70" s="217"/>
      <c r="K70" s="217"/>
      <c r="L70" s="100">
        <f t="shared" si="0"/>
        <v>0</v>
      </c>
      <c r="M70" s="317"/>
    </row>
    <row r="71" spans="2:13" ht="19.5" customHeight="1" x14ac:dyDescent="0.2">
      <c r="B71" s="293"/>
      <c r="C71" s="315"/>
      <c r="D71" s="315"/>
      <c r="E71" s="177" t="s">
        <v>87</v>
      </c>
      <c r="F71" s="217"/>
      <c r="G71" s="217"/>
      <c r="H71" s="217"/>
      <c r="I71" s="217"/>
      <c r="J71" s="217"/>
      <c r="K71" s="217" t="s">
        <v>192</v>
      </c>
      <c r="L71" s="100">
        <f t="shared" si="0"/>
        <v>0</v>
      </c>
      <c r="M71" s="317"/>
    </row>
    <row r="72" spans="2:13" ht="19.5" customHeight="1" x14ac:dyDescent="0.2">
      <c r="B72" s="293"/>
      <c r="C72" s="315"/>
      <c r="D72" s="315" t="s">
        <v>86</v>
      </c>
      <c r="E72" s="177" t="s">
        <v>82</v>
      </c>
      <c r="F72" s="217"/>
      <c r="G72" s="217"/>
      <c r="H72" s="217"/>
      <c r="I72" s="217"/>
      <c r="J72" s="217"/>
      <c r="K72" s="217" t="s">
        <v>192</v>
      </c>
      <c r="L72" s="100">
        <f t="shared" si="0"/>
        <v>0</v>
      </c>
      <c r="M72" s="317"/>
    </row>
    <row r="73" spans="2:13" ht="19.5" customHeight="1" x14ac:dyDescent="0.2">
      <c r="B73" s="293"/>
      <c r="C73" s="315"/>
      <c r="D73" s="315"/>
      <c r="E73" s="177" t="s">
        <v>83</v>
      </c>
      <c r="F73" s="217"/>
      <c r="G73" s="217"/>
      <c r="H73" s="217"/>
      <c r="I73" s="217"/>
      <c r="J73" s="217"/>
      <c r="K73" s="217" t="s">
        <v>192</v>
      </c>
      <c r="L73" s="100">
        <f t="shared" si="0"/>
        <v>0</v>
      </c>
      <c r="M73" s="317"/>
    </row>
    <row r="74" spans="2:13" ht="19.5" customHeight="1" x14ac:dyDescent="0.2">
      <c r="B74" s="293"/>
      <c r="C74" s="315"/>
      <c r="D74" s="315"/>
      <c r="E74" s="177" t="s">
        <v>87</v>
      </c>
      <c r="F74" s="217"/>
      <c r="G74" s="217">
        <v>2</v>
      </c>
      <c r="H74" s="217">
        <v>6</v>
      </c>
      <c r="I74" s="217">
        <v>1</v>
      </c>
      <c r="J74" s="217"/>
      <c r="K74" s="217">
        <v>0</v>
      </c>
      <c r="L74" s="100">
        <f t="shared" si="0"/>
        <v>9</v>
      </c>
      <c r="M74" s="317"/>
    </row>
    <row r="75" spans="2:13" ht="19.5" customHeight="1" x14ac:dyDescent="0.2">
      <c r="B75" s="293">
        <v>2014</v>
      </c>
      <c r="C75" s="315" t="s">
        <v>3</v>
      </c>
      <c r="D75" s="315" t="s">
        <v>136</v>
      </c>
      <c r="E75" s="177" t="s">
        <v>82</v>
      </c>
      <c r="F75" s="217"/>
      <c r="G75" s="217"/>
      <c r="H75" s="217"/>
      <c r="I75" s="217"/>
      <c r="J75" s="217"/>
      <c r="K75" s="217"/>
      <c r="L75" s="100">
        <f t="shared" si="0"/>
        <v>0</v>
      </c>
      <c r="M75" s="317">
        <f>SUM(L75:L80)</f>
        <v>9</v>
      </c>
    </row>
    <row r="76" spans="2:13" ht="19.5" customHeight="1" x14ac:dyDescent="0.2">
      <c r="B76" s="293"/>
      <c r="C76" s="315"/>
      <c r="D76" s="315"/>
      <c r="E76" s="177" t="s">
        <v>83</v>
      </c>
      <c r="F76" s="217"/>
      <c r="G76" s="217"/>
      <c r="H76" s="217"/>
      <c r="I76" s="217"/>
      <c r="J76" s="217"/>
      <c r="K76" s="217"/>
      <c r="L76" s="100">
        <f t="shared" si="0"/>
        <v>0</v>
      </c>
      <c r="M76" s="317"/>
    </row>
    <row r="77" spans="2:13" ht="19.5" customHeight="1" x14ac:dyDescent="0.2">
      <c r="B77" s="293"/>
      <c r="C77" s="315"/>
      <c r="D77" s="315"/>
      <c r="E77" s="177" t="s">
        <v>87</v>
      </c>
      <c r="F77" s="217"/>
      <c r="G77" s="217"/>
      <c r="H77" s="217"/>
      <c r="I77" s="217"/>
      <c r="J77" s="217"/>
      <c r="K77" s="217"/>
      <c r="L77" s="100">
        <f t="shared" si="0"/>
        <v>0</v>
      </c>
      <c r="M77" s="317"/>
    </row>
    <row r="78" spans="2:13" ht="19.5" customHeight="1" x14ac:dyDescent="0.2">
      <c r="B78" s="293"/>
      <c r="C78" s="315"/>
      <c r="D78" s="315" t="s">
        <v>86</v>
      </c>
      <c r="E78" s="177" t="s">
        <v>82</v>
      </c>
      <c r="F78" s="217"/>
      <c r="G78" s="217"/>
      <c r="H78" s="217"/>
      <c r="I78" s="217"/>
      <c r="J78" s="217"/>
      <c r="K78" s="217"/>
      <c r="L78" s="100">
        <f t="shared" si="0"/>
        <v>0</v>
      </c>
      <c r="M78" s="317"/>
    </row>
    <row r="79" spans="2:13" ht="19.5" customHeight="1" x14ac:dyDescent="0.2">
      <c r="B79" s="293"/>
      <c r="C79" s="315"/>
      <c r="D79" s="315"/>
      <c r="E79" s="177" t="s">
        <v>83</v>
      </c>
      <c r="F79" s="217"/>
      <c r="G79" s="217"/>
      <c r="H79" s="217"/>
      <c r="I79" s="217"/>
      <c r="J79" s="217"/>
      <c r="K79" s="217"/>
      <c r="L79" s="100">
        <f t="shared" si="0"/>
        <v>0</v>
      </c>
      <c r="M79" s="317"/>
    </row>
    <row r="80" spans="2:13" ht="19.5" customHeight="1" x14ac:dyDescent="0.2">
      <c r="B80" s="293"/>
      <c r="C80" s="315"/>
      <c r="D80" s="315"/>
      <c r="E80" s="177" t="s">
        <v>87</v>
      </c>
      <c r="F80" s="217"/>
      <c r="G80" s="217">
        <v>2</v>
      </c>
      <c r="H80" s="217">
        <v>6</v>
      </c>
      <c r="I80" s="217">
        <v>1</v>
      </c>
      <c r="J80" s="217"/>
      <c r="K80" s="217"/>
      <c r="L80" s="100">
        <f t="shared" si="0"/>
        <v>9</v>
      </c>
      <c r="M80" s="317"/>
    </row>
    <row r="81" spans="2:13" ht="19.5" customHeight="1" x14ac:dyDescent="0.2">
      <c r="B81" s="293"/>
      <c r="C81" s="315" t="s">
        <v>4</v>
      </c>
      <c r="D81" s="315" t="s">
        <v>136</v>
      </c>
      <c r="E81" s="177" t="s">
        <v>82</v>
      </c>
      <c r="F81" s="217"/>
      <c r="G81" s="217"/>
      <c r="H81" s="217"/>
      <c r="I81" s="217"/>
      <c r="J81" s="217"/>
      <c r="K81" s="217"/>
      <c r="L81" s="100">
        <f t="shared" si="0"/>
        <v>0</v>
      </c>
      <c r="M81" s="317">
        <f>SUM(L81:L86)</f>
        <v>9</v>
      </c>
    </row>
    <row r="82" spans="2:13" ht="19.5" customHeight="1" x14ac:dyDescent="0.2">
      <c r="B82" s="293"/>
      <c r="C82" s="315"/>
      <c r="D82" s="315"/>
      <c r="E82" s="177" t="s">
        <v>83</v>
      </c>
      <c r="F82" s="217"/>
      <c r="G82" s="217"/>
      <c r="H82" s="217"/>
      <c r="I82" s="217"/>
      <c r="J82" s="217"/>
      <c r="K82" s="217"/>
      <c r="L82" s="100">
        <f t="shared" si="0"/>
        <v>0</v>
      </c>
      <c r="M82" s="317"/>
    </row>
    <row r="83" spans="2:13" ht="19.5" customHeight="1" x14ac:dyDescent="0.2">
      <c r="B83" s="293"/>
      <c r="C83" s="315"/>
      <c r="D83" s="315"/>
      <c r="E83" s="177" t="s">
        <v>87</v>
      </c>
      <c r="F83" s="217"/>
      <c r="G83" s="217"/>
      <c r="H83" s="217"/>
      <c r="I83" s="217"/>
      <c r="J83" s="217"/>
      <c r="K83" s="217"/>
      <c r="L83" s="100">
        <f t="shared" si="0"/>
        <v>0</v>
      </c>
      <c r="M83" s="317"/>
    </row>
    <row r="84" spans="2:13" ht="19.5" customHeight="1" x14ac:dyDescent="0.2">
      <c r="B84" s="293"/>
      <c r="C84" s="315"/>
      <c r="D84" s="315" t="s">
        <v>86</v>
      </c>
      <c r="E84" s="177" t="s">
        <v>82</v>
      </c>
      <c r="F84" s="217"/>
      <c r="G84" s="217"/>
      <c r="H84" s="217"/>
      <c r="I84" s="217"/>
      <c r="J84" s="217"/>
      <c r="K84" s="217"/>
      <c r="L84" s="100">
        <f t="shared" si="0"/>
        <v>0</v>
      </c>
      <c r="M84" s="317"/>
    </row>
    <row r="85" spans="2:13" ht="19.5" customHeight="1" x14ac:dyDescent="0.2">
      <c r="B85" s="293"/>
      <c r="C85" s="315"/>
      <c r="D85" s="315"/>
      <c r="E85" s="177" t="s">
        <v>83</v>
      </c>
      <c r="F85" s="217"/>
      <c r="G85" s="217"/>
      <c r="H85" s="217"/>
      <c r="I85" s="217"/>
      <c r="J85" s="217"/>
      <c r="K85" s="217"/>
      <c r="L85" s="100">
        <f t="shared" si="0"/>
        <v>0</v>
      </c>
      <c r="M85" s="317"/>
    </row>
    <row r="86" spans="2:13" ht="19.5" customHeight="1" x14ac:dyDescent="0.2">
      <c r="B86" s="293"/>
      <c r="C86" s="315"/>
      <c r="D86" s="315"/>
      <c r="E86" s="177" t="s">
        <v>87</v>
      </c>
      <c r="F86" s="217"/>
      <c r="G86" s="217">
        <v>2</v>
      </c>
      <c r="H86" s="217">
        <v>6</v>
      </c>
      <c r="I86" s="217">
        <v>1</v>
      </c>
      <c r="J86" s="217"/>
      <c r="K86" s="217"/>
      <c r="L86" s="100">
        <f t="shared" si="0"/>
        <v>9</v>
      </c>
      <c r="M86" s="317"/>
    </row>
    <row r="87" spans="2:13" ht="19.5" customHeight="1" x14ac:dyDescent="0.2">
      <c r="B87" s="293">
        <v>2015</v>
      </c>
      <c r="C87" s="315" t="s">
        <v>3</v>
      </c>
      <c r="D87" s="315" t="s">
        <v>136</v>
      </c>
      <c r="E87" s="177" t="s">
        <v>82</v>
      </c>
      <c r="F87" s="217"/>
      <c r="G87" s="217"/>
      <c r="H87" s="217"/>
      <c r="I87" s="217"/>
      <c r="J87" s="217"/>
      <c r="K87" s="217"/>
      <c r="L87" s="100">
        <f t="shared" si="0"/>
        <v>0</v>
      </c>
      <c r="M87" s="317">
        <f>SUM(L87:L92)</f>
        <v>9</v>
      </c>
    </row>
    <row r="88" spans="2:13" ht="19.5" customHeight="1" x14ac:dyDescent="0.2">
      <c r="B88" s="293"/>
      <c r="C88" s="315"/>
      <c r="D88" s="315"/>
      <c r="E88" s="177" t="s">
        <v>83</v>
      </c>
      <c r="F88" s="217"/>
      <c r="G88" s="217"/>
      <c r="H88" s="217"/>
      <c r="I88" s="217"/>
      <c r="J88" s="217"/>
      <c r="K88" s="217"/>
      <c r="L88" s="100">
        <f t="shared" si="0"/>
        <v>0</v>
      </c>
      <c r="M88" s="317"/>
    </row>
    <row r="89" spans="2:13" ht="19.5" customHeight="1" x14ac:dyDescent="0.2">
      <c r="B89" s="293"/>
      <c r="C89" s="315"/>
      <c r="D89" s="315"/>
      <c r="E89" s="177" t="s">
        <v>87</v>
      </c>
      <c r="F89" s="217"/>
      <c r="G89" s="217"/>
      <c r="H89" s="217"/>
      <c r="I89" s="217"/>
      <c r="J89" s="217"/>
      <c r="K89" s="217"/>
      <c r="L89" s="100">
        <f t="shared" si="0"/>
        <v>0</v>
      </c>
      <c r="M89" s="317"/>
    </row>
    <row r="90" spans="2:13" ht="19.5" customHeight="1" x14ac:dyDescent="0.2">
      <c r="B90" s="293"/>
      <c r="C90" s="315"/>
      <c r="D90" s="315" t="s">
        <v>86</v>
      </c>
      <c r="E90" s="177" t="s">
        <v>82</v>
      </c>
      <c r="F90" s="217"/>
      <c r="G90" s="217"/>
      <c r="H90" s="217"/>
      <c r="I90" s="217"/>
      <c r="J90" s="217"/>
      <c r="K90" s="217"/>
      <c r="L90" s="100">
        <f t="shared" si="0"/>
        <v>0</v>
      </c>
      <c r="M90" s="317"/>
    </row>
    <row r="91" spans="2:13" ht="19.5" customHeight="1" x14ac:dyDescent="0.2">
      <c r="B91" s="293"/>
      <c r="C91" s="315"/>
      <c r="D91" s="315"/>
      <c r="E91" s="177" t="s">
        <v>83</v>
      </c>
      <c r="F91" s="217"/>
      <c r="G91" s="217">
        <v>2</v>
      </c>
      <c r="H91" s="217">
        <v>6</v>
      </c>
      <c r="I91" s="217">
        <v>1</v>
      </c>
      <c r="J91" s="217"/>
      <c r="K91" s="217"/>
      <c r="L91" s="100">
        <f t="shared" si="0"/>
        <v>9</v>
      </c>
      <c r="M91" s="317"/>
    </row>
    <row r="92" spans="2:13" ht="19.5" customHeight="1" x14ac:dyDescent="0.2">
      <c r="B92" s="293"/>
      <c r="C92" s="315"/>
      <c r="D92" s="315"/>
      <c r="E92" s="177" t="s">
        <v>87</v>
      </c>
      <c r="F92" s="217"/>
      <c r="G92" s="217"/>
      <c r="H92" s="217"/>
      <c r="I92" s="217"/>
      <c r="J92" s="217"/>
      <c r="K92" s="217"/>
      <c r="L92" s="100">
        <f t="shared" ref="L92:L110" si="1">SUM(F92:K92)</f>
        <v>0</v>
      </c>
      <c r="M92" s="317"/>
    </row>
    <row r="93" spans="2:13" ht="19.5" customHeight="1" x14ac:dyDescent="0.2">
      <c r="B93" s="293"/>
      <c r="C93" s="315" t="s">
        <v>4</v>
      </c>
      <c r="D93" s="315" t="s">
        <v>136</v>
      </c>
      <c r="E93" s="177" t="s">
        <v>82</v>
      </c>
      <c r="F93" s="217"/>
      <c r="G93" s="217"/>
      <c r="H93" s="217"/>
      <c r="I93" s="217"/>
      <c r="J93" s="217"/>
      <c r="K93" s="217"/>
      <c r="L93" s="100">
        <f t="shared" si="1"/>
        <v>0</v>
      </c>
      <c r="M93" s="317">
        <f>SUM(L93:L98)</f>
        <v>11</v>
      </c>
    </row>
    <row r="94" spans="2:13" ht="19.5" customHeight="1" x14ac:dyDescent="0.2">
      <c r="B94" s="293"/>
      <c r="C94" s="315"/>
      <c r="D94" s="315"/>
      <c r="E94" s="177" t="s">
        <v>83</v>
      </c>
      <c r="F94" s="217"/>
      <c r="G94" s="217"/>
      <c r="H94" s="217"/>
      <c r="I94" s="217"/>
      <c r="J94" s="217"/>
      <c r="K94" s="217"/>
      <c r="L94" s="100">
        <f t="shared" si="1"/>
        <v>0</v>
      </c>
      <c r="M94" s="317"/>
    </row>
    <row r="95" spans="2:13" ht="19.5" customHeight="1" x14ac:dyDescent="0.2">
      <c r="B95" s="293"/>
      <c r="C95" s="315"/>
      <c r="D95" s="315"/>
      <c r="E95" s="177" t="s">
        <v>87</v>
      </c>
      <c r="F95" s="217"/>
      <c r="G95" s="217"/>
      <c r="H95" s="217"/>
      <c r="I95" s="217"/>
      <c r="J95" s="217"/>
      <c r="K95" s="217"/>
      <c r="L95" s="100">
        <f t="shared" si="1"/>
        <v>0</v>
      </c>
      <c r="M95" s="317"/>
    </row>
    <row r="96" spans="2:13" ht="19.5" customHeight="1" x14ac:dyDescent="0.2">
      <c r="B96" s="293"/>
      <c r="C96" s="315"/>
      <c r="D96" s="315" t="s">
        <v>86</v>
      </c>
      <c r="E96" s="177" t="s">
        <v>82</v>
      </c>
      <c r="F96" s="217"/>
      <c r="G96" s="217"/>
      <c r="H96" s="217"/>
      <c r="I96" s="217"/>
      <c r="J96" s="217"/>
      <c r="K96" s="217"/>
      <c r="L96" s="100">
        <f t="shared" si="1"/>
        <v>0</v>
      </c>
      <c r="M96" s="317"/>
    </row>
    <row r="97" spans="1:13" ht="19.5" customHeight="1" x14ac:dyDescent="0.2">
      <c r="B97" s="293"/>
      <c r="C97" s="315"/>
      <c r="D97" s="315"/>
      <c r="E97" s="177" t="s">
        <v>83</v>
      </c>
      <c r="F97" s="217"/>
      <c r="G97" s="217">
        <v>2</v>
      </c>
      <c r="H97" s="217">
        <v>6</v>
      </c>
      <c r="I97" s="217">
        <v>1</v>
      </c>
      <c r="J97" s="217"/>
      <c r="K97" s="217"/>
      <c r="L97" s="100">
        <f t="shared" si="1"/>
        <v>9</v>
      </c>
      <c r="M97" s="317"/>
    </row>
    <row r="98" spans="1:13" ht="19.5" customHeight="1" x14ac:dyDescent="0.2">
      <c r="B98" s="293"/>
      <c r="C98" s="315"/>
      <c r="D98" s="315"/>
      <c r="E98" s="177" t="s">
        <v>87</v>
      </c>
      <c r="F98" s="217"/>
      <c r="G98" s="217" t="s">
        <v>192</v>
      </c>
      <c r="H98" s="217">
        <v>2</v>
      </c>
      <c r="I98" s="217" t="s">
        <v>192</v>
      </c>
      <c r="J98" s="217"/>
      <c r="K98" s="217"/>
      <c r="L98" s="100">
        <f t="shared" si="1"/>
        <v>2</v>
      </c>
      <c r="M98" s="317"/>
    </row>
    <row r="99" spans="1:13" ht="19.5" customHeight="1" x14ac:dyDescent="0.2">
      <c r="B99" s="293">
        <v>2016</v>
      </c>
      <c r="C99" s="315" t="s">
        <v>3</v>
      </c>
      <c r="D99" s="315" t="s">
        <v>136</v>
      </c>
      <c r="E99" s="177" t="s">
        <v>82</v>
      </c>
      <c r="F99" s="217"/>
      <c r="G99" s="217"/>
      <c r="H99" s="217"/>
      <c r="I99" s="217"/>
      <c r="J99" s="217"/>
      <c r="K99" s="217"/>
      <c r="L99" s="100">
        <f t="shared" si="1"/>
        <v>0</v>
      </c>
      <c r="M99" s="317">
        <f>SUM(L99:L104)</f>
        <v>9</v>
      </c>
    </row>
    <row r="100" spans="1:13" ht="19.5" customHeight="1" x14ac:dyDescent="0.2">
      <c r="B100" s="293"/>
      <c r="C100" s="315"/>
      <c r="D100" s="315"/>
      <c r="E100" s="177" t="s">
        <v>83</v>
      </c>
      <c r="F100" s="217"/>
      <c r="G100" s="217"/>
      <c r="H100" s="217"/>
      <c r="I100" s="217"/>
      <c r="J100" s="217"/>
      <c r="K100" s="217"/>
      <c r="L100" s="100">
        <f t="shared" si="1"/>
        <v>0</v>
      </c>
      <c r="M100" s="317"/>
    </row>
    <row r="101" spans="1:13" ht="19.5" customHeight="1" x14ac:dyDescent="0.2">
      <c r="B101" s="293"/>
      <c r="C101" s="315"/>
      <c r="D101" s="315"/>
      <c r="E101" s="177" t="s">
        <v>87</v>
      </c>
      <c r="F101" s="217"/>
      <c r="G101" s="217"/>
      <c r="H101" s="217"/>
      <c r="I101" s="217"/>
      <c r="J101" s="217"/>
      <c r="K101" s="217"/>
      <c r="L101" s="100">
        <f t="shared" si="1"/>
        <v>0</v>
      </c>
      <c r="M101" s="317"/>
    </row>
    <row r="102" spans="1:13" ht="19.5" customHeight="1" x14ac:dyDescent="0.2">
      <c r="B102" s="293"/>
      <c r="C102" s="315"/>
      <c r="D102" s="315" t="s">
        <v>86</v>
      </c>
      <c r="E102" s="177" t="s">
        <v>82</v>
      </c>
      <c r="F102" s="217"/>
      <c r="G102" s="217"/>
      <c r="H102" s="217"/>
      <c r="I102" s="217"/>
      <c r="J102" s="217"/>
      <c r="K102" s="217"/>
      <c r="L102" s="100">
        <f t="shared" si="1"/>
        <v>0</v>
      </c>
      <c r="M102" s="317"/>
    </row>
    <row r="103" spans="1:13" ht="19.5" customHeight="1" x14ac:dyDescent="0.2">
      <c r="B103" s="293"/>
      <c r="C103" s="315"/>
      <c r="D103" s="315"/>
      <c r="E103" s="177" t="s">
        <v>83</v>
      </c>
      <c r="F103" s="217"/>
      <c r="G103" s="217">
        <v>1</v>
      </c>
      <c r="H103" s="217">
        <v>6</v>
      </c>
      <c r="I103" s="217">
        <v>0</v>
      </c>
      <c r="J103" s="217"/>
      <c r="K103" s="217"/>
      <c r="L103" s="100">
        <f t="shared" si="1"/>
        <v>7</v>
      </c>
      <c r="M103" s="317"/>
    </row>
    <row r="104" spans="1:13" ht="19.5" customHeight="1" x14ac:dyDescent="0.2">
      <c r="B104" s="293"/>
      <c r="C104" s="315"/>
      <c r="D104" s="315"/>
      <c r="E104" s="177" t="s">
        <v>87</v>
      </c>
      <c r="F104" s="217"/>
      <c r="G104" s="217"/>
      <c r="H104" s="217"/>
      <c r="I104" s="217">
        <v>2</v>
      </c>
      <c r="J104" s="217"/>
      <c r="K104" s="217"/>
      <c r="L104" s="100">
        <f t="shared" si="1"/>
        <v>2</v>
      </c>
      <c r="M104" s="317"/>
    </row>
    <row r="105" spans="1:13" ht="19.5" customHeight="1" x14ac:dyDescent="0.2">
      <c r="B105" s="293"/>
      <c r="C105" s="315" t="s">
        <v>4</v>
      </c>
      <c r="D105" s="315" t="s">
        <v>136</v>
      </c>
      <c r="E105" s="177" t="s">
        <v>82</v>
      </c>
      <c r="F105" s="217"/>
      <c r="G105" s="217"/>
      <c r="H105" s="217">
        <v>2</v>
      </c>
      <c r="I105" s="217"/>
      <c r="J105" s="217"/>
      <c r="K105" s="217"/>
      <c r="L105" s="100">
        <f t="shared" si="1"/>
        <v>2</v>
      </c>
      <c r="M105" s="317">
        <f>SUM(L105:L110)</f>
        <v>16</v>
      </c>
    </row>
    <row r="106" spans="1:13" ht="19.5" customHeight="1" x14ac:dyDescent="0.2">
      <c r="B106" s="293"/>
      <c r="C106" s="315"/>
      <c r="D106" s="315"/>
      <c r="E106" s="177" t="s">
        <v>83</v>
      </c>
      <c r="F106" s="217"/>
      <c r="G106" s="217">
        <v>1</v>
      </c>
      <c r="H106" s="217">
        <v>4</v>
      </c>
      <c r="I106" s="217">
        <v>2</v>
      </c>
      <c r="J106" s="217"/>
      <c r="K106" s="217"/>
      <c r="L106" s="100">
        <f t="shared" si="1"/>
        <v>7</v>
      </c>
      <c r="M106" s="317"/>
    </row>
    <row r="107" spans="1:13" ht="19.5" customHeight="1" x14ac:dyDescent="0.2">
      <c r="B107" s="293"/>
      <c r="C107" s="315"/>
      <c r="D107" s="315"/>
      <c r="E107" s="177" t="s">
        <v>87</v>
      </c>
      <c r="F107" s="217"/>
      <c r="G107" s="217">
        <v>1</v>
      </c>
      <c r="H107" s="217">
        <v>6</v>
      </c>
      <c r="I107" s="217"/>
      <c r="J107" s="217"/>
      <c r="K107" s="217"/>
      <c r="L107" s="100">
        <f t="shared" si="1"/>
        <v>7</v>
      </c>
      <c r="M107" s="317"/>
    </row>
    <row r="108" spans="1:13" ht="19.5" customHeight="1" x14ac:dyDescent="0.2">
      <c r="B108" s="293"/>
      <c r="C108" s="315"/>
      <c r="D108" s="315" t="s">
        <v>86</v>
      </c>
      <c r="E108" s="177" t="s">
        <v>82</v>
      </c>
      <c r="F108" s="217"/>
      <c r="G108" s="217"/>
      <c r="H108" s="217"/>
      <c r="I108" s="217"/>
      <c r="J108" s="217"/>
      <c r="K108" s="217"/>
      <c r="L108" s="100">
        <f t="shared" si="1"/>
        <v>0</v>
      </c>
      <c r="M108" s="317"/>
    </row>
    <row r="109" spans="1:13" ht="19.5" customHeight="1" x14ac:dyDescent="0.2">
      <c r="B109" s="293"/>
      <c r="C109" s="315"/>
      <c r="D109" s="315"/>
      <c r="E109" s="177" t="s">
        <v>83</v>
      </c>
      <c r="F109" s="217"/>
      <c r="G109" s="217"/>
      <c r="H109" s="217"/>
      <c r="I109" s="217"/>
      <c r="J109" s="217"/>
      <c r="K109" s="217"/>
      <c r="L109" s="100">
        <f t="shared" si="1"/>
        <v>0</v>
      </c>
      <c r="M109" s="317"/>
    </row>
    <row r="110" spans="1:13" ht="19.5" customHeight="1" thickBot="1" x14ac:dyDescent="0.25">
      <c r="B110" s="304"/>
      <c r="C110" s="316"/>
      <c r="D110" s="316"/>
      <c r="E110" s="178" t="s">
        <v>87</v>
      </c>
      <c r="F110" s="218"/>
      <c r="G110" s="218"/>
      <c r="H110" s="218"/>
      <c r="I110" s="218"/>
      <c r="J110" s="218"/>
      <c r="K110" s="218"/>
      <c r="L110" s="101">
        <f t="shared" si="1"/>
        <v>0</v>
      </c>
      <c r="M110" s="319"/>
    </row>
    <row r="111" spans="1:13" ht="15" x14ac:dyDescent="0.25">
      <c r="B111" s="318" t="s">
        <v>191</v>
      </c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</row>
    <row r="112" spans="1:13" ht="0.75" customHeight="1" x14ac:dyDescent="0.2">
      <c r="A112" s="44"/>
      <c r="B112" s="133"/>
      <c r="C112" s="133"/>
      <c r="D112" s="133" t="s">
        <v>8</v>
      </c>
      <c r="E112" s="121"/>
      <c r="F112" s="121"/>
      <c r="G112" s="121"/>
      <c r="H112" s="121"/>
      <c r="I112" s="121"/>
      <c r="J112" s="44"/>
    </row>
    <row r="113" spans="1:10" ht="0.75" customHeight="1" x14ac:dyDescent="0.2">
      <c r="A113" s="44"/>
      <c r="B113" s="133">
        <f>B27</f>
        <v>2010</v>
      </c>
      <c r="C113" s="133" t="s">
        <v>3</v>
      </c>
      <c r="D113" s="133">
        <f>SUM(M27)</f>
        <v>0</v>
      </c>
      <c r="E113" s="121"/>
      <c r="F113" s="121"/>
      <c r="G113" s="121"/>
      <c r="H113" s="121"/>
      <c r="I113" s="121"/>
      <c r="J113" s="44"/>
    </row>
    <row r="114" spans="1:10" ht="0.75" customHeight="1" x14ac:dyDescent="0.2">
      <c r="A114" s="44"/>
      <c r="B114" s="133"/>
      <c r="C114" s="133" t="s">
        <v>4</v>
      </c>
      <c r="D114" s="133">
        <f>M33</f>
        <v>0</v>
      </c>
      <c r="E114" s="121"/>
      <c r="F114" s="121"/>
      <c r="G114" s="121"/>
      <c r="H114" s="121"/>
      <c r="I114" s="121"/>
      <c r="J114" s="44"/>
    </row>
    <row r="115" spans="1:10" ht="0.75" customHeight="1" x14ac:dyDescent="0.2">
      <c r="A115" s="44"/>
      <c r="B115" s="133">
        <f>B39</f>
        <v>2011</v>
      </c>
      <c r="C115" s="133" t="s">
        <v>3</v>
      </c>
      <c r="D115" s="133">
        <f>M39</f>
        <v>0</v>
      </c>
      <c r="E115" s="121"/>
      <c r="F115" s="121"/>
      <c r="G115" s="121"/>
      <c r="H115" s="121"/>
      <c r="I115" s="121"/>
      <c r="J115" s="44"/>
    </row>
    <row r="116" spans="1:10" ht="0.75" customHeight="1" x14ac:dyDescent="0.2">
      <c r="A116" s="44"/>
      <c r="B116" s="133"/>
      <c r="C116" s="133" t="s">
        <v>4</v>
      </c>
      <c r="D116" s="133">
        <f>M45</f>
        <v>0</v>
      </c>
      <c r="E116" s="121"/>
      <c r="F116" s="121"/>
      <c r="G116" s="121"/>
      <c r="H116" s="121"/>
      <c r="I116" s="121"/>
      <c r="J116" s="44"/>
    </row>
    <row r="117" spans="1:10" ht="0.75" customHeight="1" x14ac:dyDescent="0.2">
      <c r="A117" s="44"/>
      <c r="B117" s="133">
        <f>B51</f>
        <v>2012</v>
      </c>
      <c r="C117" s="133" t="s">
        <v>3</v>
      </c>
      <c r="D117" s="133">
        <f>M51</f>
        <v>0</v>
      </c>
      <c r="E117" s="121"/>
      <c r="F117" s="121"/>
      <c r="G117" s="121"/>
      <c r="H117" s="121"/>
      <c r="I117" s="121"/>
      <c r="J117" s="44"/>
    </row>
    <row r="118" spans="1:10" ht="0.75" customHeight="1" x14ac:dyDescent="0.2">
      <c r="A118" s="44"/>
      <c r="B118" s="133"/>
      <c r="C118" s="133" t="s">
        <v>4</v>
      </c>
      <c r="D118" s="133">
        <f>M57</f>
        <v>0</v>
      </c>
      <c r="E118" s="121"/>
      <c r="F118" s="121"/>
      <c r="G118" s="121"/>
      <c r="H118" s="121"/>
      <c r="I118" s="121"/>
      <c r="J118" s="44"/>
    </row>
    <row r="119" spans="1:10" ht="0.75" customHeight="1" x14ac:dyDescent="0.2">
      <c r="A119" s="44"/>
      <c r="B119" s="133">
        <f>B63</f>
        <v>2013</v>
      </c>
      <c r="C119" s="133" t="s">
        <v>3</v>
      </c>
      <c r="D119" s="133">
        <f>M63</f>
        <v>0</v>
      </c>
      <c r="E119" s="121"/>
      <c r="F119" s="121"/>
      <c r="G119" s="121"/>
      <c r="H119" s="121"/>
      <c r="I119" s="121"/>
      <c r="J119" s="44"/>
    </row>
    <row r="120" spans="1:10" ht="0.75" customHeight="1" x14ac:dyDescent="0.2">
      <c r="A120" s="44"/>
      <c r="B120" s="133"/>
      <c r="C120" s="133" t="s">
        <v>4</v>
      </c>
      <c r="D120" s="133">
        <f>M69</f>
        <v>9</v>
      </c>
      <c r="E120" s="121"/>
      <c r="F120" s="121"/>
      <c r="G120" s="121"/>
      <c r="H120" s="121"/>
      <c r="I120" s="121"/>
      <c r="J120" s="44"/>
    </row>
    <row r="121" spans="1:10" ht="0.75" customHeight="1" x14ac:dyDescent="0.2">
      <c r="A121" s="44"/>
      <c r="B121" s="133">
        <f>B75</f>
        <v>2014</v>
      </c>
      <c r="C121" s="133" t="s">
        <v>3</v>
      </c>
      <c r="D121" s="133">
        <f>M75</f>
        <v>9</v>
      </c>
      <c r="E121" s="121"/>
      <c r="F121" s="121"/>
      <c r="G121" s="121"/>
      <c r="H121" s="121"/>
      <c r="I121" s="121"/>
      <c r="J121" s="44"/>
    </row>
    <row r="122" spans="1:10" ht="0.75" customHeight="1" x14ac:dyDescent="0.2">
      <c r="A122" s="44"/>
      <c r="B122" s="133"/>
      <c r="C122" s="133" t="s">
        <v>4</v>
      </c>
      <c r="D122" s="133">
        <f>M81</f>
        <v>9</v>
      </c>
      <c r="E122" s="121"/>
      <c r="F122" s="121"/>
      <c r="G122" s="121"/>
      <c r="H122" s="121"/>
      <c r="I122" s="121"/>
      <c r="J122" s="44"/>
    </row>
    <row r="123" spans="1:10" ht="0.75" customHeight="1" x14ac:dyDescent="0.2">
      <c r="A123" s="44"/>
      <c r="B123" s="133">
        <f>B87</f>
        <v>2015</v>
      </c>
      <c r="C123" s="133" t="s">
        <v>3</v>
      </c>
      <c r="D123" s="133">
        <f>M87</f>
        <v>9</v>
      </c>
      <c r="E123" s="121"/>
      <c r="F123" s="121"/>
      <c r="G123" s="121"/>
      <c r="H123" s="121"/>
      <c r="I123" s="121"/>
      <c r="J123" s="44"/>
    </row>
    <row r="124" spans="1:10" ht="0.75" customHeight="1" x14ac:dyDescent="0.2">
      <c r="A124" s="44"/>
      <c r="B124" s="133"/>
      <c r="C124" s="133" t="s">
        <v>4</v>
      </c>
      <c r="D124" s="133">
        <f>M93</f>
        <v>11</v>
      </c>
      <c r="E124" s="121"/>
      <c r="F124" s="121"/>
      <c r="G124" s="121"/>
      <c r="H124" s="121"/>
      <c r="I124" s="121"/>
      <c r="J124" s="44"/>
    </row>
    <row r="125" spans="1:10" ht="0.75" customHeight="1" x14ac:dyDescent="0.2">
      <c r="A125" s="44"/>
      <c r="B125" s="133">
        <f>B99</f>
        <v>2016</v>
      </c>
      <c r="C125" s="133" t="s">
        <v>3</v>
      </c>
      <c r="D125" s="133">
        <f>M99</f>
        <v>9</v>
      </c>
      <c r="E125" s="121"/>
      <c r="F125" s="121"/>
      <c r="G125" s="121"/>
      <c r="H125" s="121"/>
      <c r="I125" s="121"/>
      <c r="J125" s="44"/>
    </row>
    <row r="126" spans="1:10" ht="0.75" customHeight="1" x14ac:dyDescent="0.2">
      <c r="A126" s="44"/>
      <c r="B126" s="133"/>
      <c r="C126" s="133" t="s">
        <v>4</v>
      </c>
      <c r="D126" s="133">
        <f>M105</f>
        <v>16</v>
      </c>
      <c r="E126" s="121"/>
      <c r="F126" s="121"/>
      <c r="G126" s="121"/>
      <c r="H126" s="121"/>
      <c r="I126" s="121"/>
      <c r="J126" s="44"/>
    </row>
    <row r="127" spans="1:10" ht="0.75" customHeight="1" x14ac:dyDescent="0.2">
      <c r="A127" s="44"/>
      <c r="B127" s="121"/>
      <c r="C127" s="121"/>
      <c r="D127" s="121"/>
      <c r="E127" s="121"/>
      <c r="F127" s="121"/>
      <c r="G127" s="121"/>
      <c r="H127" s="121"/>
      <c r="I127" s="121"/>
      <c r="J127" s="44"/>
    </row>
    <row r="128" spans="1:10" ht="0.75" customHeight="1" x14ac:dyDescent="0.2">
      <c r="A128" s="44"/>
      <c r="B128" s="121"/>
      <c r="C128" s="121"/>
      <c r="D128" s="121"/>
      <c r="E128" s="121"/>
      <c r="F128" s="121"/>
      <c r="G128" s="121"/>
      <c r="H128" s="121"/>
      <c r="I128" s="121"/>
      <c r="J128" s="44"/>
    </row>
    <row r="129" spans="1:10" ht="0.75" customHeight="1" x14ac:dyDescent="0.2">
      <c r="A129" s="44"/>
      <c r="B129" s="133"/>
      <c r="C129" s="133"/>
      <c r="D129" s="134" t="s">
        <v>9</v>
      </c>
      <c r="E129" s="134" t="s">
        <v>19</v>
      </c>
      <c r="F129" s="134" t="s">
        <v>10</v>
      </c>
      <c r="G129" s="134" t="s">
        <v>11</v>
      </c>
      <c r="H129" s="134" t="s">
        <v>12</v>
      </c>
      <c r="I129" s="134" t="s">
        <v>13</v>
      </c>
      <c r="J129" s="133"/>
    </row>
    <row r="130" spans="1:10" ht="0.75" customHeight="1" x14ac:dyDescent="0.2">
      <c r="A130" s="44"/>
      <c r="B130" s="133">
        <f>B27</f>
        <v>2010</v>
      </c>
      <c r="C130" s="133" t="s">
        <v>3</v>
      </c>
      <c r="D130" s="133">
        <f t="shared" ref="D130:I130" si="2">SUM(F27:F32)</f>
        <v>0</v>
      </c>
      <c r="E130" s="133">
        <f t="shared" si="2"/>
        <v>0</v>
      </c>
      <c r="F130" s="133">
        <f t="shared" si="2"/>
        <v>0</v>
      </c>
      <c r="G130" s="133">
        <f t="shared" si="2"/>
        <v>0</v>
      </c>
      <c r="H130" s="133">
        <f t="shared" si="2"/>
        <v>0</v>
      </c>
      <c r="I130" s="133">
        <f t="shared" si="2"/>
        <v>0</v>
      </c>
      <c r="J130" s="133"/>
    </row>
    <row r="131" spans="1:10" ht="0.75" customHeight="1" x14ac:dyDescent="0.2">
      <c r="A131" s="44"/>
      <c r="B131" s="133"/>
      <c r="C131" s="133" t="s">
        <v>4</v>
      </c>
      <c r="D131" s="133">
        <f t="shared" ref="D131:I131" si="3">SUM(F33:F38)</f>
        <v>0</v>
      </c>
      <c r="E131" s="133">
        <f t="shared" si="3"/>
        <v>0</v>
      </c>
      <c r="F131" s="133">
        <f t="shared" si="3"/>
        <v>0</v>
      </c>
      <c r="G131" s="133">
        <f t="shared" si="3"/>
        <v>0</v>
      </c>
      <c r="H131" s="133">
        <f t="shared" si="3"/>
        <v>0</v>
      </c>
      <c r="I131" s="133">
        <f t="shared" si="3"/>
        <v>0</v>
      </c>
      <c r="J131" s="133"/>
    </row>
    <row r="132" spans="1:10" ht="0.75" customHeight="1" x14ac:dyDescent="0.2">
      <c r="A132" s="44"/>
      <c r="B132" s="133">
        <f>B39</f>
        <v>2011</v>
      </c>
      <c r="C132" s="133" t="s">
        <v>3</v>
      </c>
      <c r="D132" s="133">
        <f t="shared" ref="D132:I132" si="4">SUM(F39:F44)</f>
        <v>0</v>
      </c>
      <c r="E132" s="133">
        <f t="shared" si="4"/>
        <v>0</v>
      </c>
      <c r="F132" s="133">
        <f t="shared" si="4"/>
        <v>0</v>
      </c>
      <c r="G132" s="133">
        <f t="shared" si="4"/>
        <v>0</v>
      </c>
      <c r="H132" s="133">
        <f t="shared" si="4"/>
        <v>0</v>
      </c>
      <c r="I132" s="133">
        <f t="shared" si="4"/>
        <v>0</v>
      </c>
      <c r="J132" s="133"/>
    </row>
    <row r="133" spans="1:10" ht="0.75" customHeight="1" x14ac:dyDescent="0.2">
      <c r="A133" s="44"/>
      <c r="B133" s="133"/>
      <c r="C133" s="133" t="s">
        <v>4</v>
      </c>
      <c r="D133" s="133">
        <f t="shared" ref="D133:I133" si="5">SUM(F45:F50)</f>
        <v>0</v>
      </c>
      <c r="E133" s="133">
        <f t="shared" si="5"/>
        <v>0</v>
      </c>
      <c r="F133" s="133">
        <f t="shared" si="5"/>
        <v>0</v>
      </c>
      <c r="G133" s="133">
        <f t="shared" si="5"/>
        <v>0</v>
      </c>
      <c r="H133" s="133">
        <f t="shared" si="5"/>
        <v>0</v>
      </c>
      <c r="I133" s="133">
        <f t="shared" si="5"/>
        <v>0</v>
      </c>
      <c r="J133" s="133"/>
    </row>
    <row r="134" spans="1:10" ht="0.75" customHeight="1" x14ac:dyDescent="0.2">
      <c r="A134" s="44"/>
      <c r="B134" s="133">
        <f>B51</f>
        <v>2012</v>
      </c>
      <c r="C134" s="133" t="s">
        <v>3</v>
      </c>
      <c r="D134" s="133">
        <f t="shared" ref="D134:I134" si="6">SUM(F51:F56)</f>
        <v>0</v>
      </c>
      <c r="E134" s="133">
        <f t="shared" si="6"/>
        <v>0</v>
      </c>
      <c r="F134" s="133">
        <f t="shared" si="6"/>
        <v>0</v>
      </c>
      <c r="G134" s="133">
        <f t="shared" si="6"/>
        <v>0</v>
      </c>
      <c r="H134" s="133">
        <f t="shared" si="6"/>
        <v>0</v>
      </c>
      <c r="I134" s="133">
        <f t="shared" si="6"/>
        <v>0</v>
      </c>
      <c r="J134" s="133"/>
    </row>
    <row r="135" spans="1:10" ht="0.75" customHeight="1" x14ac:dyDescent="0.2">
      <c r="A135" s="44"/>
      <c r="B135" s="133"/>
      <c r="C135" s="133" t="s">
        <v>4</v>
      </c>
      <c r="D135" s="133">
        <f t="shared" ref="D135:I135" si="7">SUM(F57:F62)</f>
        <v>0</v>
      </c>
      <c r="E135" s="133">
        <f t="shared" si="7"/>
        <v>0</v>
      </c>
      <c r="F135" s="133">
        <f t="shared" si="7"/>
        <v>0</v>
      </c>
      <c r="G135" s="133">
        <f t="shared" si="7"/>
        <v>0</v>
      </c>
      <c r="H135" s="133">
        <f t="shared" si="7"/>
        <v>0</v>
      </c>
      <c r="I135" s="133">
        <f t="shared" si="7"/>
        <v>0</v>
      </c>
      <c r="J135" s="133"/>
    </row>
    <row r="136" spans="1:10" ht="0.75" customHeight="1" x14ac:dyDescent="0.2">
      <c r="A136" s="44"/>
      <c r="B136" s="133">
        <f>B63</f>
        <v>2013</v>
      </c>
      <c r="C136" s="133" t="s">
        <v>3</v>
      </c>
      <c r="D136" s="133">
        <f t="shared" ref="D136:I136" si="8">SUM(F63:F68)</f>
        <v>0</v>
      </c>
      <c r="E136" s="133">
        <f t="shared" si="8"/>
        <v>0</v>
      </c>
      <c r="F136" s="133">
        <f t="shared" si="8"/>
        <v>0</v>
      </c>
      <c r="G136" s="133">
        <f t="shared" si="8"/>
        <v>0</v>
      </c>
      <c r="H136" s="133">
        <f t="shared" si="8"/>
        <v>0</v>
      </c>
      <c r="I136" s="133">
        <f t="shared" si="8"/>
        <v>0</v>
      </c>
      <c r="J136" s="133"/>
    </row>
    <row r="137" spans="1:10" ht="0.75" customHeight="1" x14ac:dyDescent="0.2">
      <c r="A137" s="44"/>
      <c r="B137" s="133"/>
      <c r="C137" s="133" t="s">
        <v>4</v>
      </c>
      <c r="D137" s="133">
        <f t="shared" ref="D137:I137" si="9">SUM(F69:F74)</f>
        <v>0</v>
      </c>
      <c r="E137" s="133">
        <f t="shared" si="9"/>
        <v>2</v>
      </c>
      <c r="F137" s="133">
        <f t="shared" si="9"/>
        <v>6</v>
      </c>
      <c r="G137" s="133">
        <f t="shared" si="9"/>
        <v>1</v>
      </c>
      <c r="H137" s="133">
        <f t="shared" si="9"/>
        <v>0</v>
      </c>
      <c r="I137" s="133">
        <f t="shared" si="9"/>
        <v>0</v>
      </c>
      <c r="J137" s="133"/>
    </row>
    <row r="138" spans="1:10" ht="0.75" customHeight="1" x14ac:dyDescent="0.2">
      <c r="A138" s="44"/>
      <c r="B138" s="133">
        <f>B75</f>
        <v>2014</v>
      </c>
      <c r="C138" s="133" t="s">
        <v>3</v>
      </c>
      <c r="D138" s="133">
        <f t="shared" ref="D138:I138" si="10">SUM(F75:F80)</f>
        <v>0</v>
      </c>
      <c r="E138" s="133">
        <f t="shared" si="10"/>
        <v>2</v>
      </c>
      <c r="F138" s="133">
        <f t="shared" si="10"/>
        <v>6</v>
      </c>
      <c r="G138" s="133">
        <f t="shared" si="10"/>
        <v>1</v>
      </c>
      <c r="H138" s="133">
        <f t="shared" si="10"/>
        <v>0</v>
      </c>
      <c r="I138" s="133">
        <f t="shared" si="10"/>
        <v>0</v>
      </c>
      <c r="J138" s="133"/>
    </row>
    <row r="139" spans="1:10" ht="0.75" customHeight="1" x14ac:dyDescent="0.2">
      <c r="A139" s="44"/>
      <c r="B139" s="133"/>
      <c r="C139" s="133" t="s">
        <v>4</v>
      </c>
      <c r="D139" s="133">
        <f t="shared" ref="D139:I139" si="11">SUM(F81:F86)</f>
        <v>0</v>
      </c>
      <c r="E139" s="133">
        <f t="shared" si="11"/>
        <v>2</v>
      </c>
      <c r="F139" s="133">
        <f t="shared" si="11"/>
        <v>6</v>
      </c>
      <c r="G139" s="133">
        <f t="shared" si="11"/>
        <v>1</v>
      </c>
      <c r="H139" s="133">
        <f t="shared" si="11"/>
        <v>0</v>
      </c>
      <c r="I139" s="133">
        <f t="shared" si="11"/>
        <v>0</v>
      </c>
      <c r="J139" s="133"/>
    </row>
    <row r="140" spans="1:10" ht="0.75" customHeight="1" x14ac:dyDescent="0.2">
      <c r="A140" s="44"/>
      <c r="B140" s="133">
        <f>B87</f>
        <v>2015</v>
      </c>
      <c r="C140" s="133" t="s">
        <v>3</v>
      </c>
      <c r="D140" s="133">
        <f t="shared" ref="D140:I140" si="12">SUM(F87:F92)</f>
        <v>0</v>
      </c>
      <c r="E140" s="133">
        <f t="shared" si="12"/>
        <v>2</v>
      </c>
      <c r="F140" s="133">
        <f t="shared" si="12"/>
        <v>6</v>
      </c>
      <c r="G140" s="133">
        <f t="shared" si="12"/>
        <v>1</v>
      </c>
      <c r="H140" s="133">
        <f t="shared" si="12"/>
        <v>0</v>
      </c>
      <c r="I140" s="133">
        <f t="shared" si="12"/>
        <v>0</v>
      </c>
      <c r="J140" s="133"/>
    </row>
    <row r="141" spans="1:10" s="44" customFormat="1" ht="0.75" customHeight="1" x14ac:dyDescent="0.2">
      <c r="B141" s="133"/>
      <c r="C141" s="133" t="s">
        <v>4</v>
      </c>
      <c r="D141" s="133">
        <f t="shared" ref="D141:I141" si="13">SUM(F93:F98)</f>
        <v>0</v>
      </c>
      <c r="E141" s="133">
        <f t="shared" si="13"/>
        <v>2</v>
      </c>
      <c r="F141" s="133">
        <f t="shared" si="13"/>
        <v>8</v>
      </c>
      <c r="G141" s="133">
        <f t="shared" si="13"/>
        <v>1</v>
      </c>
      <c r="H141" s="133">
        <f t="shared" si="13"/>
        <v>0</v>
      </c>
      <c r="I141" s="133">
        <f t="shared" si="13"/>
        <v>0</v>
      </c>
      <c r="J141" s="133"/>
    </row>
    <row r="142" spans="1:10" s="44" customFormat="1" ht="0.75" customHeight="1" x14ac:dyDescent="0.2">
      <c r="B142" s="133">
        <f>B99</f>
        <v>2016</v>
      </c>
      <c r="C142" s="133" t="s">
        <v>3</v>
      </c>
      <c r="D142" s="133">
        <f t="shared" ref="D142:I142" si="14">SUM(F99:F104)</f>
        <v>0</v>
      </c>
      <c r="E142" s="133">
        <f t="shared" si="14"/>
        <v>1</v>
      </c>
      <c r="F142" s="133">
        <f t="shared" si="14"/>
        <v>6</v>
      </c>
      <c r="G142" s="133">
        <f t="shared" si="14"/>
        <v>2</v>
      </c>
      <c r="H142" s="133">
        <f t="shared" si="14"/>
        <v>0</v>
      </c>
      <c r="I142" s="133">
        <f t="shared" si="14"/>
        <v>0</v>
      </c>
      <c r="J142" s="133"/>
    </row>
    <row r="143" spans="1:10" s="44" customFormat="1" ht="0.75" customHeight="1" x14ac:dyDescent="0.2">
      <c r="B143" s="133"/>
      <c r="C143" s="133" t="s">
        <v>4</v>
      </c>
      <c r="D143" s="133">
        <f t="shared" ref="D143:I143" si="15">SUM(F105:F110)</f>
        <v>0</v>
      </c>
      <c r="E143" s="133">
        <f t="shared" si="15"/>
        <v>2</v>
      </c>
      <c r="F143" s="133">
        <f t="shared" si="15"/>
        <v>12</v>
      </c>
      <c r="G143" s="133">
        <f t="shared" si="15"/>
        <v>2</v>
      </c>
      <c r="H143" s="133">
        <f t="shared" si="15"/>
        <v>0</v>
      </c>
      <c r="I143" s="133">
        <f t="shared" si="15"/>
        <v>0</v>
      </c>
      <c r="J143" s="133"/>
    </row>
    <row r="144" spans="1:10" s="44" customFormat="1" ht="14.25" x14ac:dyDescent="0.2"/>
  </sheetData>
  <mergeCells count="69">
    <mergeCell ref="B111:M111"/>
    <mergeCell ref="D87:D89"/>
    <mergeCell ref="M87:M92"/>
    <mergeCell ref="D90:D92"/>
    <mergeCell ref="C93:C98"/>
    <mergeCell ref="D93:D95"/>
    <mergeCell ref="M93:M98"/>
    <mergeCell ref="D96:D98"/>
    <mergeCell ref="B99:B110"/>
    <mergeCell ref="C99:C104"/>
    <mergeCell ref="D99:D101"/>
    <mergeCell ref="M99:M104"/>
    <mergeCell ref="D102:D104"/>
    <mergeCell ref="C105:C110"/>
    <mergeCell ref="D105:D107"/>
    <mergeCell ref="M105:M110"/>
    <mergeCell ref="C57:C62"/>
    <mergeCell ref="D81:D83"/>
    <mergeCell ref="M81:M86"/>
    <mergeCell ref="D84:D86"/>
    <mergeCell ref="D69:D71"/>
    <mergeCell ref="M69:M74"/>
    <mergeCell ref="D72:D74"/>
    <mergeCell ref="C75:C80"/>
    <mergeCell ref="D75:D77"/>
    <mergeCell ref="M75:M80"/>
    <mergeCell ref="D78:D80"/>
    <mergeCell ref="D57:D59"/>
    <mergeCell ref="C69:C74"/>
    <mergeCell ref="M51:M56"/>
    <mergeCell ref="D54:D56"/>
    <mergeCell ref="M57:M62"/>
    <mergeCell ref="D60:D62"/>
    <mergeCell ref="D63:D65"/>
    <mergeCell ref="M63:M68"/>
    <mergeCell ref="D66:D68"/>
    <mergeCell ref="M45:M50"/>
    <mergeCell ref="D27:D29"/>
    <mergeCell ref="D30:D32"/>
    <mergeCell ref="C33:C38"/>
    <mergeCell ref="D33:D35"/>
    <mergeCell ref="M33:M38"/>
    <mergeCell ref="D36:D38"/>
    <mergeCell ref="M27:M32"/>
    <mergeCell ref="C27:C32"/>
    <mergeCell ref="D48:D50"/>
    <mergeCell ref="L25:L26"/>
    <mergeCell ref="F25:K25"/>
    <mergeCell ref="M25:M26"/>
    <mergeCell ref="C39:C44"/>
    <mergeCell ref="D39:D41"/>
    <mergeCell ref="M39:M44"/>
    <mergeCell ref="D42:D44"/>
    <mergeCell ref="D108:D110"/>
    <mergeCell ref="C81:C86"/>
    <mergeCell ref="B87:B98"/>
    <mergeCell ref="C87:C92"/>
    <mergeCell ref="B25:B26"/>
    <mergeCell ref="C25:C26"/>
    <mergeCell ref="C45:C50"/>
    <mergeCell ref="C51:C56"/>
    <mergeCell ref="C63:C68"/>
    <mergeCell ref="B27:B38"/>
    <mergeCell ref="B39:B50"/>
    <mergeCell ref="B51:B62"/>
    <mergeCell ref="B63:B74"/>
    <mergeCell ref="B75:B86"/>
    <mergeCell ref="D45:D47"/>
    <mergeCell ref="D51:D53"/>
  </mergeCells>
  <pageMargins left="0.7" right="0.7" top="0.75" bottom="0.75" header="0.3" footer="0.3"/>
  <pageSetup orientation="portrait" horizontalDpi="4294967292" verticalDpi="4294967292" r:id="rId1"/>
  <ignoredErrors>
    <ignoredError sqref="D130:I143 M28:M11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N509"/>
  <sheetViews>
    <sheetView showGridLines="0" topLeftCell="A5" zoomScale="90" zoomScaleNormal="90" zoomScalePageLayoutView="85" workbookViewId="0"/>
  </sheetViews>
  <sheetFormatPr baseColWidth="10" defaultColWidth="0" defaultRowHeight="18.95" customHeight="1" x14ac:dyDescent="0.2"/>
  <cols>
    <col min="1" max="1" width="29.125" style="25" customWidth="1"/>
    <col min="2" max="2" width="6.375" style="231" customWidth="1"/>
    <col min="3" max="3" width="26.875" style="222" customWidth="1"/>
    <col min="4" max="4" width="25.25" style="222" customWidth="1"/>
    <col min="5" max="5" width="17.625" style="222" customWidth="1"/>
    <col min="6" max="6" width="21" style="222" customWidth="1"/>
    <col min="7" max="7" width="17.625" style="222" customWidth="1"/>
    <col min="8" max="8" width="16.75" style="222" customWidth="1"/>
    <col min="9" max="10" width="29" style="222" customWidth="1"/>
    <col min="11" max="11" width="36.25" style="222" customWidth="1"/>
    <col min="12" max="12" width="19.375" style="223" customWidth="1"/>
    <col min="13" max="13" width="15.75" style="231" customWidth="1"/>
    <col min="14" max="14" width="11" style="25" customWidth="1"/>
    <col min="15" max="16384" width="11" style="25" hidden="1"/>
  </cols>
  <sheetData>
    <row r="1" spans="1:14" s="22" customFormat="1" ht="18.95" customHeight="1" x14ac:dyDescent="0.2">
      <c r="B1" s="23"/>
      <c r="L1" s="24"/>
      <c r="M1" s="23"/>
    </row>
    <row r="2" spans="1:14" ht="18.95" customHeight="1" x14ac:dyDescent="0.2">
      <c r="B2" s="26"/>
      <c r="C2" s="25"/>
      <c r="D2" s="25"/>
      <c r="E2" s="25"/>
      <c r="F2" s="25"/>
      <c r="G2" s="25"/>
      <c r="H2" s="25"/>
      <c r="I2" s="25"/>
      <c r="J2" s="25"/>
      <c r="K2" s="25"/>
      <c r="L2" s="27"/>
      <c r="M2" s="26"/>
    </row>
    <row r="3" spans="1:14" ht="18.95" customHeight="1" x14ac:dyDescent="0.2">
      <c r="B3" s="26"/>
      <c r="C3" s="25"/>
      <c r="D3" s="25"/>
      <c r="E3" s="25"/>
      <c r="F3" s="25"/>
      <c r="G3" s="25"/>
      <c r="H3" s="25"/>
      <c r="I3" s="25"/>
      <c r="J3" s="25"/>
      <c r="K3" s="25"/>
      <c r="L3" s="27"/>
      <c r="M3" s="26"/>
    </row>
    <row r="4" spans="1:14" ht="18.95" customHeight="1" x14ac:dyDescent="0.2">
      <c r="B4" s="26"/>
      <c r="C4" s="25"/>
      <c r="D4" s="25"/>
      <c r="E4" s="25"/>
      <c r="F4" s="25"/>
      <c r="G4" s="25"/>
      <c r="H4" s="25"/>
      <c r="I4" s="25"/>
      <c r="J4" s="25"/>
      <c r="K4" s="25"/>
      <c r="L4" s="27"/>
      <c r="M4" s="26"/>
    </row>
    <row r="5" spans="1:14" ht="18.95" customHeight="1" x14ac:dyDescent="0.2">
      <c r="B5" s="26"/>
      <c r="C5" s="25"/>
      <c r="D5" s="25"/>
      <c r="E5" s="25"/>
      <c r="F5" s="25"/>
      <c r="G5" s="25"/>
      <c r="H5" s="25"/>
      <c r="I5" s="25"/>
      <c r="J5" s="25"/>
      <c r="K5" s="25"/>
      <c r="L5" s="27"/>
      <c r="M5" s="26"/>
    </row>
    <row r="6" spans="1:14" ht="18.95" customHeight="1" x14ac:dyDescent="0.2">
      <c r="A6" s="2"/>
      <c r="B6" s="26"/>
      <c r="C6" s="25"/>
      <c r="D6" s="25"/>
      <c r="E6" s="25"/>
      <c r="F6" s="25"/>
      <c r="G6" s="25"/>
      <c r="H6" s="25"/>
      <c r="I6" s="25"/>
      <c r="J6" s="25"/>
      <c r="K6" s="25"/>
      <c r="L6" s="27"/>
      <c r="M6" s="26"/>
      <c r="N6" s="33"/>
    </row>
    <row r="7" spans="1:14" s="22" customFormat="1" ht="18.95" customHeight="1" x14ac:dyDescent="0.2">
      <c r="B7" s="23"/>
      <c r="L7" s="24"/>
      <c r="M7" s="23"/>
    </row>
    <row r="8" spans="1:14" ht="18.95" customHeight="1" x14ac:dyDescent="0.2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4" s="29" customFormat="1" ht="52.5" customHeight="1" x14ac:dyDescent="0.3">
      <c r="B9" s="30" t="s">
        <v>25</v>
      </c>
      <c r="C9" s="30" t="s">
        <v>40</v>
      </c>
      <c r="D9" s="30" t="s">
        <v>39</v>
      </c>
      <c r="E9" s="31" t="s">
        <v>84</v>
      </c>
      <c r="F9" s="31" t="s">
        <v>92</v>
      </c>
      <c r="G9" s="31" t="s">
        <v>91</v>
      </c>
      <c r="H9" s="31" t="s">
        <v>38</v>
      </c>
      <c r="I9" s="158" t="s">
        <v>61</v>
      </c>
      <c r="J9" s="31" t="s">
        <v>102</v>
      </c>
      <c r="K9" s="158" t="s">
        <v>36</v>
      </c>
      <c r="L9" s="158" t="s">
        <v>64</v>
      </c>
      <c r="M9" s="158" t="s">
        <v>69</v>
      </c>
    </row>
    <row r="10" spans="1:14" ht="18.95" customHeight="1" x14ac:dyDescent="0.2">
      <c r="B10" s="219">
        <v>1</v>
      </c>
      <c r="C10" s="220" t="s">
        <v>193</v>
      </c>
      <c r="D10" s="220" t="s">
        <v>194</v>
      </c>
      <c r="E10" s="221" t="s">
        <v>83</v>
      </c>
      <c r="F10" s="221" t="s">
        <v>88</v>
      </c>
      <c r="G10" s="221" t="s">
        <v>89</v>
      </c>
      <c r="H10" s="221" t="s">
        <v>97</v>
      </c>
      <c r="I10" s="221"/>
      <c r="J10" s="221" t="s">
        <v>100</v>
      </c>
      <c r="L10" s="223">
        <v>100</v>
      </c>
      <c r="M10" s="223">
        <v>2</v>
      </c>
    </row>
    <row r="11" spans="1:14" ht="18.95" customHeight="1" x14ac:dyDescent="0.2">
      <c r="B11" s="219">
        <v>2</v>
      </c>
      <c r="C11" s="220" t="s">
        <v>195</v>
      </c>
      <c r="D11" s="220" t="s">
        <v>196</v>
      </c>
      <c r="E11" s="224" t="s">
        <v>82</v>
      </c>
      <c r="F11" s="224" t="s">
        <v>88</v>
      </c>
      <c r="G11" s="224" t="s">
        <v>89</v>
      </c>
      <c r="H11" s="221" t="s">
        <v>96</v>
      </c>
      <c r="I11" s="221"/>
      <c r="J11" s="221" t="s">
        <v>100</v>
      </c>
      <c r="L11" s="223">
        <v>50</v>
      </c>
      <c r="M11" s="223">
        <v>1</v>
      </c>
    </row>
    <row r="12" spans="1:14" ht="18.95" customHeight="1" x14ac:dyDescent="0.2">
      <c r="B12" s="219">
        <v>3</v>
      </c>
      <c r="C12" s="225" t="s">
        <v>197</v>
      </c>
      <c r="D12" s="220" t="s">
        <v>198</v>
      </c>
      <c r="E12" s="221" t="s">
        <v>83</v>
      </c>
      <c r="F12" s="221" t="s">
        <v>88</v>
      </c>
      <c r="G12" s="221" t="s">
        <v>89</v>
      </c>
      <c r="H12" s="221" t="s">
        <v>96</v>
      </c>
      <c r="I12" s="221"/>
      <c r="J12" s="221" t="s">
        <v>103</v>
      </c>
      <c r="L12" s="223">
        <v>90</v>
      </c>
      <c r="M12" s="223">
        <v>2</v>
      </c>
    </row>
    <row r="13" spans="1:14" ht="18.95" customHeight="1" x14ac:dyDescent="0.2">
      <c r="B13" s="219">
        <v>4</v>
      </c>
      <c r="C13" s="220" t="s">
        <v>199</v>
      </c>
      <c r="D13" s="220" t="s">
        <v>200</v>
      </c>
      <c r="E13" s="221" t="s">
        <v>83</v>
      </c>
      <c r="F13" s="221" t="s">
        <v>88</v>
      </c>
      <c r="G13" s="221" t="s">
        <v>89</v>
      </c>
      <c r="H13" s="221" t="s">
        <v>96</v>
      </c>
      <c r="I13" s="221"/>
      <c r="J13" s="221" t="s">
        <v>101</v>
      </c>
      <c r="L13" s="223">
        <v>90</v>
      </c>
      <c r="M13" s="223">
        <v>1</v>
      </c>
    </row>
    <row r="14" spans="1:14" ht="18.95" customHeight="1" x14ac:dyDescent="0.2">
      <c r="B14" s="219">
        <v>5</v>
      </c>
      <c r="C14" s="225" t="s">
        <v>201</v>
      </c>
      <c r="D14" s="220" t="s">
        <v>202</v>
      </c>
      <c r="E14" s="221" t="s">
        <v>82</v>
      </c>
      <c r="F14" s="221" t="s">
        <v>88</v>
      </c>
      <c r="G14" s="221" t="s">
        <v>89</v>
      </c>
      <c r="H14" s="221" t="s">
        <v>96</v>
      </c>
      <c r="I14" s="221"/>
      <c r="J14" s="221" t="s">
        <v>103</v>
      </c>
      <c r="L14" s="223">
        <v>50</v>
      </c>
      <c r="M14" s="223">
        <v>1</v>
      </c>
    </row>
    <row r="15" spans="1:14" ht="18.95" customHeight="1" x14ac:dyDescent="0.2">
      <c r="B15" s="219">
        <v>6</v>
      </c>
      <c r="C15" s="220" t="s">
        <v>203</v>
      </c>
      <c r="D15" s="220"/>
      <c r="E15" s="221" t="s">
        <v>83</v>
      </c>
      <c r="F15" s="221" t="s">
        <v>88</v>
      </c>
      <c r="G15" s="221" t="s">
        <v>89</v>
      </c>
      <c r="H15" s="221" t="s">
        <v>96</v>
      </c>
      <c r="I15" s="221"/>
      <c r="J15" s="221" t="s">
        <v>101</v>
      </c>
      <c r="L15" s="223">
        <v>100</v>
      </c>
      <c r="M15" s="223"/>
    </row>
    <row r="16" spans="1:14" ht="18.95" customHeight="1" x14ac:dyDescent="0.2">
      <c r="B16" s="219">
        <v>7</v>
      </c>
      <c r="C16" s="220" t="s">
        <v>204</v>
      </c>
      <c r="D16" s="220"/>
      <c r="E16" s="221" t="s">
        <v>83</v>
      </c>
      <c r="F16" s="221" t="s">
        <v>88</v>
      </c>
      <c r="G16" s="221" t="s">
        <v>89</v>
      </c>
      <c r="H16" s="221" t="s">
        <v>96</v>
      </c>
      <c r="I16" s="221"/>
      <c r="J16" s="221" t="s">
        <v>101</v>
      </c>
      <c r="L16" s="223">
        <v>100</v>
      </c>
      <c r="M16" s="223"/>
    </row>
    <row r="17" spans="2:13" ht="18.95" customHeight="1" x14ac:dyDescent="0.2">
      <c r="B17" s="219">
        <v>8</v>
      </c>
      <c r="C17" s="226" t="s">
        <v>205</v>
      </c>
      <c r="D17" s="226" t="s">
        <v>206</v>
      </c>
      <c r="E17" s="227" t="s">
        <v>83</v>
      </c>
      <c r="F17" s="227" t="s">
        <v>88</v>
      </c>
      <c r="G17" s="227" t="s">
        <v>89</v>
      </c>
      <c r="H17" s="228" t="s">
        <v>95</v>
      </c>
      <c r="I17" s="228"/>
      <c r="J17" s="228" t="s">
        <v>101</v>
      </c>
      <c r="L17" s="223">
        <v>100</v>
      </c>
      <c r="M17" s="223"/>
    </row>
    <row r="18" spans="2:13" ht="18.95" customHeight="1" x14ac:dyDescent="0.2">
      <c r="B18" s="219">
        <v>9</v>
      </c>
      <c r="C18" s="225" t="s">
        <v>207</v>
      </c>
      <c r="D18" s="225" t="s">
        <v>208</v>
      </c>
      <c r="E18" s="221" t="s">
        <v>87</v>
      </c>
      <c r="F18" s="221" t="s">
        <v>88</v>
      </c>
      <c r="G18" s="221" t="s">
        <v>89</v>
      </c>
      <c r="H18" s="221" t="s">
        <v>96</v>
      </c>
      <c r="I18" s="221"/>
      <c r="J18" s="221" t="s">
        <v>100</v>
      </c>
      <c r="L18" s="223">
        <v>100</v>
      </c>
      <c r="M18" s="223"/>
    </row>
    <row r="19" spans="2:13" ht="18.95" customHeight="1" x14ac:dyDescent="0.2">
      <c r="B19" s="219">
        <v>10</v>
      </c>
      <c r="C19" s="220" t="s">
        <v>209</v>
      </c>
      <c r="D19" s="220"/>
      <c r="E19" s="224" t="s">
        <v>87</v>
      </c>
      <c r="F19" s="224" t="s">
        <v>88</v>
      </c>
      <c r="G19" s="224" t="s">
        <v>89</v>
      </c>
      <c r="H19" s="221" t="s">
        <v>97</v>
      </c>
      <c r="I19" s="221"/>
      <c r="J19" s="221" t="s">
        <v>100</v>
      </c>
      <c r="L19" s="223">
        <v>100</v>
      </c>
      <c r="M19" s="223"/>
    </row>
    <row r="20" spans="2:13" ht="18.95" customHeight="1" x14ac:dyDescent="0.2">
      <c r="B20" s="219">
        <v>11</v>
      </c>
      <c r="C20" s="220"/>
      <c r="D20" s="220"/>
      <c r="E20" s="224"/>
      <c r="F20" s="224"/>
      <c r="G20" s="224"/>
      <c r="H20" s="221" t="s">
        <v>97</v>
      </c>
      <c r="I20" s="221"/>
      <c r="J20" s="221"/>
      <c r="M20" s="223"/>
    </row>
    <row r="21" spans="2:13" ht="18.95" customHeight="1" x14ac:dyDescent="0.2">
      <c r="B21" s="219">
        <v>12</v>
      </c>
      <c r="C21" s="220"/>
      <c r="D21" s="220"/>
      <c r="E21" s="224"/>
      <c r="F21" s="224"/>
      <c r="G21" s="224"/>
      <c r="H21" s="221"/>
      <c r="I21" s="221"/>
      <c r="J21" s="221"/>
      <c r="M21" s="223"/>
    </row>
    <row r="22" spans="2:13" ht="18.95" customHeight="1" x14ac:dyDescent="0.2">
      <c r="B22" s="219">
        <v>13</v>
      </c>
      <c r="C22" s="220"/>
      <c r="D22" s="220"/>
      <c r="E22" s="224"/>
      <c r="F22" s="224"/>
      <c r="G22" s="224"/>
      <c r="H22" s="221"/>
      <c r="I22" s="221"/>
      <c r="J22" s="221"/>
      <c r="M22" s="223"/>
    </row>
    <row r="23" spans="2:13" ht="18.95" customHeight="1" x14ac:dyDescent="0.2">
      <c r="B23" s="219">
        <v>14</v>
      </c>
      <c r="C23" s="220"/>
      <c r="D23" s="229"/>
      <c r="E23" s="224"/>
      <c r="F23" s="224"/>
      <c r="G23" s="224"/>
      <c r="H23" s="221"/>
      <c r="I23" s="221"/>
      <c r="J23" s="221"/>
      <c r="M23" s="223"/>
    </row>
    <row r="24" spans="2:13" ht="18.95" customHeight="1" x14ac:dyDescent="0.2">
      <c r="B24" s="219">
        <v>15</v>
      </c>
      <c r="K24" s="220"/>
      <c r="M24" s="223"/>
    </row>
    <row r="25" spans="2:13" ht="18.95" customHeight="1" x14ac:dyDescent="0.2">
      <c r="B25" s="219">
        <v>16</v>
      </c>
      <c r="C25" s="220"/>
      <c r="D25" s="229"/>
      <c r="E25" s="224"/>
      <c r="F25" s="224"/>
      <c r="G25" s="224"/>
      <c r="H25" s="221"/>
      <c r="I25" s="221"/>
      <c r="J25" s="221"/>
      <c r="M25" s="223"/>
    </row>
    <row r="26" spans="2:13" ht="18.95" customHeight="1" x14ac:dyDescent="0.2">
      <c r="B26" s="219">
        <v>17</v>
      </c>
      <c r="C26" s="220"/>
      <c r="D26" s="220"/>
      <c r="E26" s="221"/>
      <c r="F26" s="221"/>
      <c r="G26" s="221"/>
      <c r="H26" s="230"/>
      <c r="I26" s="230"/>
      <c r="J26" s="230"/>
      <c r="M26" s="223"/>
    </row>
    <row r="27" spans="2:13" ht="18.95" customHeight="1" x14ac:dyDescent="0.2">
      <c r="B27" s="219">
        <v>18</v>
      </c>
      <c r="C27" s="220"/>
      <c r="D27" s="220"/>
      <c r="E27" s="224"/>
      <c r="F27" s="224"/>
      <c r="G27" s="224"/>
      <c r="H27" s="221"/>
      <c r="I27" s="221"/>
      <c r="J27" s="221"/>
      <c r="M27" s="223"/>
    </row>
    <row r="28" spans="2:13" ht="18.95" customHeight="1" x14ac:dyDescent="0.2">
      <c r="B28" s="219">
        <v>19</v>
      </c>
      <c r="C28" s="220"/>
      <c r="D28" s="220"/>
      <c r="E28" s="224"/>
      <c r="F28" s="224"/>
      <c r="G28" s="224"/>
      <c r="H28" s="221"/>
      <c r="I28" s="221"/>
      <c r="J28" s="221"/>
      <c r="M28" s="223"/>
    </row>
    <row r="29" spans="2:13" ht="18.95" customHeight="1" x14ac:dyDescent="0.2">
      <c r="B29" s="219">
        <v>20</v>
      </c>
      <c r="C29" s="220"/>
      <c r="D29" s="220"/>
      <c r="E29" s="224"/>
      <c r="F29" s="224"/>
      <c r="G29" s="224"/>
      <c r="H29" s="221"/>
      <c r="I29" s="221"/>
      <c r="J29" s="221"/>
      <c r="M29" s="223"/>
    </row>
    <row r="30" spans="2:13" ht="18.95" customHeight="1" x14ac:dyDescent="0.2">
      <c r="B30" s="219">
        <v>21</v>
      </c>
      <c r="C30" s="220"/>
      <c r="D30" s="220"/>
      <c r="E30" s="221"/>
      <c r="F30" s="221"/>
      <c r="G30" s="221"/>
      <c r="H30" s="221"/>
      <c r="I30" s="221"/>
      <c r="J30" s="221"/>
      <c r="M30" s="223"/>
    </row>
    <row r="31" spans="2:13" ht="18.95" customHeight="1" x14ac:dyDescent="0.2">
      <c r="B31" s="219">
        <v>22</v>
      </c>
      <c r="C31" s="220"/>
      <c r="D31" s="220"/>
      <c r="E31" s="221"/>
      <c r="F31" s="221"/>
      <c r="G31" s="221"/>
      <c r="H31" s="221"/>
      <c r="I31" s="221"/>
      <c r="J31" s="221"/>
      <c r="M31" s="223"/>
    </row>
    <row r="32" spans="2:13" ht="18.95" customHeight="1" x14ac:dyDescent="0.2">
      <c r="B32" s="219">
        <v>23</v>
      </c>
      <c r="C32" s="220"/>
      <c r="D32" s="220"/>
      <c r="E32" s="224"/>
      <c r="F32" s="224"/>
      <c r="G32" s="224"/>
      <c r="H32" s="221"/>
      <c r="I32" s="221"/>
      <c r="J32" s="221"/>
      <c r="M32" s="223"/>
    </row>
    <row r="33" spans="1:13" ht="18.95" customHeight="1" x14ac:dyDescent="0.2">
      <c r="B33" s="219">
        <v>24</v>
      </c>
      <c r="C33" s="220"/>
      <c r="D33" s="220"/>
      <c r="E33" s="224"/>
      <c r="F33" s="224"/>
      <c r="G33" s="224"/>
      <c r="H33" s="221"/>
      <c r="I33" s="221"/>
      <c r="J33" s="221"/>
      <c r="M33" s="223"/>
    </row>
    <row r="34" spans="1:13" ht="18.95" customHeight="1" x14ac:dyDescent="0.2">
      <c r="B34" s="219">
        <v>25</v>
      </c>
      <c r="C34" s="220"/>
      <c r="D34" s="220"/>
      <c r="E34" s="224"/>
      <c r="F34" s="224"/>
      <c r="G34" s="224"/>
      <c r="H34" s="221"/>
      <c r="I34" s="221"/>
      <c r="J34" s="221"/>
      <c r="M34" s="223"/>
    </row>
    <row r="35" spans="1:13" ht="18.95" customHeight="1" x14ac:dyDescent="0.2">
      <c r="B35" s="219">
        <v>26</v>
      </c>
      <c r="C35" s="220"/>
      <c r="D35" s="220"/>
      <c r="E35" s="224"/>
      <c r="F35" s="224"/>
      <c r="G35" s="224"/>
      <c r="H35" s="221"/>
      <c r="I35" s="221"/>
      <c r="J35" s="221"/>
      <c r="M35" s="223"/>
    </row>
    <row r="36" spans="1:13" ht="18.95" customHeight="1" x14ac:dyDescent="0.2">
      <c r="A36" s="32" t="s">
        <v>84</v>
      </c>
      <c r="B36" s="219">
        <v>27</v>
      </c>
      <c r="C36" s="220"/>
      <c r="D36" s="220"/>
      <c r="E36" s="221"/>
      <c r="F36" s="221"/>
      <c r="G36" s="221"/>
      <c r="H36" s="221"/>
      <c r="I36" s="221"/>
      <c r="J36" s="221"/>
      <c r="M36" s="223"/>
    </row>
    <row r="37" spans="1:13" ht="18.95" customHeight="1" x14ac:dyDescent="0.2">
      <c r="A37" s="32" t="s">
        <v>82</v>
      </c>
      <c r="B37" s="219">
        <v>28</v>
      </c>
      <c r="C37" s="220"/>
      <c r="D37" s="220"/>
      <c r="E37" s="221"/>
      <c r="F37" s="221"/>
      <c r="G37" s="221"/>
      <c r="H37" s="221"/>
      <c r="I37" s="221"/>
      <c r="J37" s="221"/>
      <c r="M37" s="223"/>
    </row>
    <row r="38" spans="1:13" ht="18.95" customHeight="1" x14ac:dyDescent="0.2">
      <c r="A38" s="32" t="s">
        <v>83</v>
      </c>
      <c r="B38" s="219">
        <v>29</v>
      </c>
      <c r="C38" s="220"/>
      <c r="D38" s="220"/>
      <c r="E38" s="221"/>
      <c r="F38" s="221"/>
      <c r="G38" s="221"/>
      <c r="H38" s="221"/>
      <c r="I38" s="221"/>
      <c r="J38" s="221"/>
      <c r="M38" s="223"/>
    </row>
    <row r="39" spans="1:13" ht="18.95" customHeight="1" x14ac:dyDescent="0.2">
      <c r="A39" s="32" t="s">
        <v>87</v>
      </c>
      <c r="B39" s="219">
        <v>30</v>
      </c>
      <c r="C39" s="220"/>
      <c r="D39" s="220"/>
      <c r="E39" s="224"/>
      <c r="F39" s="224"/>
      <c r="G39" s="224"/>
      <c r="H39" s="221"/>
      <c r="I39" s="221"/>
      <c r="J39" s="221"/>
      <c r="M39" s="223"/>
    </row>
    <row r="40" spans="1:13" ht="18.95" customHeight="1" x14ac:dyDescent="0.2">
      <c r="A40" s="32"/>
      <c r="B40" s="219">
        <v>31</v>
      </c>
      <c r="C40" s="220"/>
      <c r="D40" s="220"/>
      <c r="E40" s="221"/>
      <c r="F40" s="221"/>
      <c r="G40" s="221"/>
      <c r="H40" s="221"/>
      <c r="I40" s="221"/>
      <c r="J40" s="221"/>
      <c r="M40" s="223"/>
    </row>
    <row r="41" spans="1:13" ht="18.95" customHeight="1" x14ac:dyDescent="0.2">
      <c r="A41" s="32"/>
      <c r="B41" s="219">
        <v>32</v>
      </c>
      <c r="C41" s="220"/>
      <c r="D41" s="220"/>
      <c r="E41" s="221"/>
      <c r="F41" s="221"/>
      <c r="G41" s="221"/>
      <c r="H41" s="221"/>
      <c r="I41" s="221"/>
      <c r="J41" s="221"/>
      <c r="M41" s="223"/>
    </row>
    <row r="42" spans="1:13" ht="18.95" customHeight="1" x14ac:dyDescent="0.2">
      <c r="A42" s="32" t="s">
        <v>137</v>
      </c>
      <c r="B42" s="219">
        <v>33</v>
      </c>
      <c r="C42" s="220"/>
      <c r="D42" s="220"/>
      <c r="E42" s="221"/>
      <c r="F42" s="221"/>
      <c r="G42" s="221"/>
      <c r="H42" s="221"/>
      <c r="I42" s="221"/>
      <c r="J42" s="221"/>
      <c r="M42" s="223"/>
    </row>
    <row r="43" spans="1:13" ht="18.95" customHeight="1" x14ac:dyDescent="0.2">
      <c r="A43" s="32" t="s">
        <v>85</v>
      </c>
      <c r="B43" s="219">
        <v>34</v>
      </c>
      <c r="C43" s="220"/>
      <c r="D43" s="220"/>
      <c r="E43" s="224"/>
      <c r="F43" s="224"/>
      <c r="G43" s="224"/>
      <c r="H43" s="221"/>
      <c r="I43" s="221"/>
      <c r="J43" s="221"/>
      <c r="M43" s="223"/>
    </row>
    <row r="44" spans="1:13" ht="18.95" customHeight="1" x14ac:dyDescent="0.2">
      <c r="A44" s="32" t="s">
        <v>88</v>
      </c>
      <c r="B44" s="219">
        <v>35</v>
      </c>
      <c r="C44" s="220"/>
      <c r="D44" s="220"/>
      <c r="E44" s="224"/>
      <c r="F44" s="224"/>
      <c r="G44" s="224"/>
      <c r="H44" s="221"/>
      <c r="I44" s="221"/>
      <c r="J44" s="221"/>
      <c r="M44" s="223"/>
    </row>
    <row r="45" spans="1:13" ht="18.95" customHeight="1" x14ac:dyDescent="0.2">
      <c r="A45" s="32"/>
      <c r="B45" s="219">
        <v>36</v>
      </c>
      <c r="C45" s="220"/>
      <c r="D45" s="220"/>
      <c r="E45" s="224"/>
      <c r="F45" s="224"/>
      <c r="G45" s="224"/>
      <c r="H45" s="221"/>
      <c r="I45" s="221"/>
      <c r="J45" s="221"/>
      <c r="M45" s="223"/>
    </row>
    <row r="46" spans="1:13" ht="18.95" customHeight="1" x14ac:dyDescent="0.2">
      <c r="A46" s="32"/>
      <c r="B46" s="219">
        <v>37</v>
      </c>
      <c r="C46" s="220"/>
      <c r="D46" s="220"/>
      <c r="E46" s="224"/>
      <c r="F46" s="224"/>
      <c r="G46" s="224"/>
      <c r="H46" s="221"/>
      <c r="I46" s="221"/>
      <c r="J46" s="221"/>
      <c r="M46" s="223"/>
    </row>
    <row r="47" spans="1:13" ht="18.95" customHeight="1" x14ac:dyDescent="0.2">
      <c r="A47" s="32" t="s">
        <v>118</v>
      </c>
      <c r="B47" s="219">
        <v>38</v>
      </c>
      <c r="C47" s="220"/>
      <c r="D47" s="220"/>
      <c r="E47" s="221"/>
      <c r="F47" s="221"/>
      <c r="G47" s="221"/>
      <c r="H47" s="221"/>
      <c r="I47" s="221"/>
      <c r="J47" s="221"/>
      <c r="M47" s="223"/>
    </row>
    <row r="48" spans="1:13" ht="18.95" customHeight="1" x14ac:dyDescent="0.2">
      <c r="A48" s="32" t="s">
        <v>89</v>
      </c>
      <c r="B48" s="219">
        <v>39</v>
      </c>
      <c r="C48" s="220"/>
      <c r="D48" s="220"/>
      <c r="E48" s="224"/>
      <c r="F48" s="224"/>
      <c r="G48" s="224"/>
      <c r="H48" s="221"/>
      <c r="I48" s="221"/>
      <c r="J48" s="221"/>
      <c r="M48" s="223"/>
    </row>
    <row r="49" spans="1:13" ht="18.95" customHeight="1" x14ac:dyDescent="0.2">
      <c r="A49" s="32" t="s">
        <v>70</v>
      </c>
      <c r="B49" s="219">
        <v>40</v>
      </c>
      <c r="C49" s="220"/>
      <c r="D49" s="220"/>
      <c r="E49" s="224"/>
      <c r="F49" s="224"/>
      <c r="G49" s="224"/>
      <c r="H49" s="221"/>
      <c r="I49" s="221"/>
      <c r="J49" s="221"/>
      <c r="M49" s="223"/>
    </row>
    <row r="50" spans="1:13" ht="18.95" customHeight="1" x14ac:dyDescent="0.2">
      <c r="A50" s="32" t="s">
        <v>90</v>
      </c>
      <c r="B50" s="219">
        <v>41</v>
      </c>
      <c r="C50" s="220"/>
      <c r="D50" s="220"/>
      <c r="E50" s="224"/>
      <c r="F50" s="224"/>
      <c r="G50" s="224"/>
      <c r="H50" s="221"/>
      <c r="I50" s="221"/>
      <c r="J50" s="221"/>
      <c r="M50" s="223"/>
    </row>
    <row r="51" spans="1:13" ht="18.95" customHeight="1" x14ac:dyDescent="0.2">
      <c r="A51" s="32" t="s">
        <v>99</v>
      </c>
      <c r="B51" s="219">
        <v>42</v>
      </c>
      <c r="C51" s="220"/>
      <c r="D51" s="220"/>
      <c r="E51" s="224"/>
      <c r="F51" s="224"/>
      <c r="G51" s="224"/>
      <c r="H51" s="221"/>
      <c r="I51" s="221"/>
      <c r="J51" s="221"/>
      <c r="M51" s="223"/>
    </row>
    <row r="52" spans="1:13" ht="18.95" customHeight="1" x14ac:dyDescent="0.2">
      <c r="A52" s="32"/>
      <c r="B52" s="219">
        <v>43</v>
      </c>
      <c r="C52" s="220"/>
      <c r="D52" s="220"/>
      <c r="E52" s="221"/>
      <c r="F52" s="221"/>
      <c r="G52" s="221"/>
      <c r="H52" s="221"/>
      <c r="I52" s="221"/>
      <c r="J52" s="221"/>
      <c r="M52" s="223"/>
    </row>
    <row r="53" spans="1:13" ht="18.95" customHeight="1" x14ac:dyDescent="0.2">
      <c r="A53" s="32"/>
      <c r="B53" s="219">
        <v>44</v>
      </c>
      <c r="C53" s="220"/>
      <c r="D53" s="220"/>
      <c r="E53" s="224"/>
      <c r="F53" s="224"/>
      <c r="G53" s="224"/>
      <c r="H53" s="221"/>
      <c r="I53" s="221"/>
      <c r="J53" s="221"/>
      <c r="M53" s="223"/>
    </row>
    <row r="54" spans="1:13" ht="18.95" customHeight="1" x14ac:dyDescent="0.2">
      <c r="A54" s="32" t="s">
        <v>93</v>
      </c>
      <c r="B54" s="219">
        <v>45</v>
      </c>
      <c r="C54" s="220"/>
      <c r="D54" s="220"/>
      <c r="E54" s="221"/>
      <c r="F54" s="221"/>
      <c r="G54" s="221"/>
      <c r="H54" s="221"/>
      <c r="I54" s="221"/>
      <c r="J54" s="221"/>
      <c r="M54" s="223"/>
    </row>
    <row r="55" spans="1:13" ht="18.95" customHeight="1" x14ac:dyDescent="0.2">
      <c r="A55" s="32" t="s">
        <v>94</v>
      </c>
      <c r="B55" s="219">
        <v>46</v>
      </c>
      <c r="C55" s="220"/>
      <c r="D55" s="220"/>
      <c r="E55" s="221"/>
      <c r="F55" s="221"/>
      <c r="G55" s="221"/>
      <c r="H55" s="221"/>
      <c r="I55" s="221"/>
      <c r="J55" s="221"/>
      <c r="M55" s="223"/>
    </row>
    <row r="56" spans="1:13" ht="18.95" customHeight="1" x14ac:dyDescent="0.2">
      <c r="A56" s="32" t="s">
        <v>95</v>
      </c>
      <c r="B56" s="219">
        <v>47</v>
      </c>
      <c r="C56" s="220"/>
      <c r="D56" s="220"/>
      <c r="E56" s="221"/>
      <c r="F56" s="221"/>
      <c r="G56" s="221"/>
      <c r="H56" s="221"/>
      <c r="I56" s="221"/>
      <c r="J56" s="221"/>
      <c r="M56" s="223"/>
    </row>
    <row r="57" spans="1:13" ht="18.95" customHeight="1" x14ac:dyDescent="0.2">
      <c r="A57" s="32" t="s">
        <v>96</v>
      </c>
      <c r="B57" s="219">
        <v>48</v>
      </c>
      <c r="C57" s="220"/>
      <c r="D57" s="220"/>
      <c r="E57" s="224"/>
      <c r="F57" s="224"/>
      <c r="G57" s="224"/>
      <c r="H57" s="221"/>
      <c r="I57" s="221"/>
      <c r="J57" s="221"/>
      <c r="M57" s="223"/>
    </row>
    <row r="58" spans="1:13" ht="18.95" customHeight="1" x14ac:dyDescent="0.2">
      <c r="A58" s="32" t="s">
        <v>97</v>
      </c>
      <c r="B58" s="219">
        <v>49</v>
      </c>
      <c r="C58" s="220"/>
      <c r="D58" s="220"/>
      <c r="E58" s="224"/>
      <c r="F58" s="224"/>
      <c r="G58" s="224"/>
      <c r="H58" s="221"/>
      <c r="I58" s="221"/>
      <c r="J58" s="221"/>
      <c r="M58" s="223"/>
    </row>
    <row r="59" spans="1:13" ht="18.95" customHeight="1" x14ac:dyDescent="0.2">
      <c r="A59" s="32" t="s">
        <v>98</v>
      </c>
      <c r="B59" s="219">
        <v>50</v>
      </c>
      <c r="C59" s="220"/>
      <c r="D59" s="220"/>
      <c r="E59" s="224"/>
      <c r="F59" s="224"/>
      <c r="G59" s="224"/>
      <c r="H59" s="221"/>
      <c r="I59" s="221"/>
      <c r="J59" s="221"/>
      <c r="M59" s="223"/>
    </row>
    <row r="60" spans="1:13" ht="18.95" customHeight="1" x14ac:dyDescent="0.2">
      <c r="A60" s="32"/>
      <c r="B60" s="219">
        <v>51</v>
      </c>
      <c r="C60" s="220"/>
      <c r="D60" s="220"/>
      <c r="E60" s="224"/>
      <c r="F60" s="224"/>
      <c r="G60" s="224"/>
      <c r="H60" s="221"/>
      <c r="I60" s="221"/>
      <c r="J60" s="221"/>
      <c r="M60" s="223"/>
    </row>
    <row r="61" spans="1:13" ht="18.95" customHeight="1" x14ac:dyDescent="0.2">
      <c r="A61" s="32"/>
      <c r="B61" s="219">
        <v>52</v>
      </c>
      <c r="C61" s="220"/>
      <c r="D61" s="220"/>
      <c r="E61" s="224"/>
      <c r="F61" s="224"/>
      <c r="G61" s="224"/>
      <c r="H61" s="221"/>
      <c r="I61" s="221"/>
      <c r="J61" s="221"/>
      <c r="M61" s="223"/>
    </row>
    <row r="62" spans="1:13" ht="18.95" customHeight="1" x14ac:dyDescent="0.2">
      <c r="A62" s="32" t="s">
        <v>101</v>
      </c>
      <c r="B62" s="219">
        <v>53</v>
      </c>
      <c r="C62" s="220"/>
      <c r="D62" s="220"/>
      <c r="E62" s="221"/>
      <c r="F62" s="221"/>
      <c r="G62" s="221"/>
      <c r="H62" s="221"/>
      <c r="I62" s="221"/>
      <c r="J62" s="221"/>
      <c r="M62" s="223"/>
    </row>
    <row r="63" spans="1:13" ht="18.95" customHeight="1" x14ac:dyDescent="0.2">
      <c r="A63" s="32" t="s">
        <v>100</v>
      </c>
      <c r="B63" s="219">
        <v>54</v>
      </c>
      <c r="C63" s="220"/>
      <c r="D63" s="220"/>
      <c r="E63" s="221"/>
      <c r="F63" s="221"/>
      <c r="G63" s="221"/>
      <c r="H63" s="221"/>
      <c r="I63" s="221"/>
      <c r="J63" s="221"/>
      <c r="M63" s="223"/>
    </row>
    <row r="64" spans="1:13" ht="18.95" customHeight="1" x14ac:dyDescent="0.2">
      <c r="A64" s="32" t="s">
        <v>103</v>
      </c>
      <c r="B64" s="219">
        <v>55</v>
      </c>
      <c r="C64" s="220"/>
      <c r="D64" s="220"/>
      <c r="E64" s="224"/>
      <c r="F64" s="224"/>
      <c r="G64" s="224"/>
      <c r="H64" s="221"/>
      <c r="I64" s="221"/>
      <c r="J64" s="221"/>
      <c r="M64" s="223"/>
    </row>
    <row r="65" spans="2:13" ht="18.95" customHeight="1" x14ac:dyDescent="0.2">
      <c r="B65" s="219">
        <v>56</v>
      </c>
      <c r="C65" s="220"/>
      <c r="D65" s="220"/>
      <c r="E65" s="221"/>
      <c r="F65" s="221"/>
      <c r="G65" s="221"/>
      <c r="H65" s="221"/>
      <c r="I65" s="221"/>
      <c r="J65" s="221"/>
      <c r="M65" s="223"/>
    </row>
    <row r="66" spans="2:13" ht="18.95" customHeight="1" x14ac:dyDescent="0.2">
      <c r="B66" s="219">
        <v>57</v>
      </c>
      <c r="C66" s="220"/>
      <c r="D66" s="220"/>
      <c r="E66" s="224"/>
      <c r="F66" s="224"/>
      <c r="G66" s="224"/>
      <c r="H66" s="221"/>
      <c r="I66" s="221"/>
      <c r="J66" s="221"/>
      <c r="M66" s="223"/>
    </row>
    <row r="67" spans="2:13" ht="18.95" customHeight="1" x14ac:dyDescent="0.2">
      <c r="B67" s="219">
        <v>58</v>
      </c>
      <c r="C67" s="225"/>
      <c r="D67" s="225"/>
      <c r="E67" s="224"/>
      <c r="F67" s="224"/>
      <c r="G67" s="224"/>
      <c r="H67" s="221"/>
      <c r="I67" s="221"/>
      <c r="J67" s="221"/>
      <c r="M67" s="223"/>
    </row>
    <row r="68" spans="2:13" ht="18.95" customHeight="1" x14ac:dyDescent="0.2">
      <c r="B68" s="219">
        <v>59</v>
      </c>
      <c r="C68" s="220"/>
      <c r="D68" s="220"/>
      <c r="E68" s="221"/>
      <c r="F68" s="221"/>
      <c r="G68" s="221"/>
      <c r="H68" s="221"/>
      <c r="I68" s="221"/>
      <c r="J68" s="221"/>
      <c r="M68" s="223"/>
    </row>
    <row r="69" spans="2:13" ht="18.95" customHeight="1" x14ac:dyDescent="0.2">
      <c r="B69" s="219">
        <v>60</v>
      </c>
      <c r="C69" s="220"/>
      <c r="D69" s="220"/>
      <c r="E69" s="224"/>
      <c r="F69" s="224"/>
      <c r="G69" s="224"/>
      <c r="H69" s="221"/>
      <c r="I69" s="221"/>
      <c r="J69" s="221"/>
      <c r="M69" s="223"/>
    </row>
    <row r="70" spans="2:13" ht="18.95" customHeight="1" x14ac:dyDescent="0.2">
      <c r="B70" s="219">
        <v>61</v>
      </c>
      <c r="C70" s="220"/>
      <c r="D70" s="220"/>
      <c r="E70" s="221"/>
      <c r="F70" s="221"/>
      <c r="G70" s="221"/>
      <c r="H70" s="221"/>
      <c r="I70" s="221"/>
      <c r="J70" s="221"/>
      <c r="M70" s="223"/>
    </row>
    <row r="71" spans="2:13" ht="18.95" customHeight="1" x14ac:dyDescent="0.2">
      <c r="B71" s="219">
        <v>62</v>
      </c>
      <c r="C71" s="220"/>
      <c r="D71" s="220"/>
      <c r="E71" s="224"/>
      <c r="F71" s="224"/>
      <c r="G71" s="224"/>
      <c r="H71" s="221"/>
      <c r="I71" s="221"/>
      <c r="J71" s="221"/>
      <c r="M71" s="223"/>
    </row>
    <row r="72" spans="2:13" ht="18.95" customHeight="1" x14ac:dyDescent="0.2">
      <c r="B72" s="219">
        <v>63</v>
      </c>
      <c r="C72" s="220"/>
      <c r="D72" s="220"/>
      <c r="E72" s="221"/>
      <c r="F72" s="221"/>
      <c r="G72" s="221"/>
      <c r="H72" s="221"/>
      <c r="I72" s="221"/>
      <c r="J72" s="221"/>
      <c r="M72" s="223"/>
    </row>
    <row r="73" spans="2:13" ht="18.95" customHeight="1" x14ac:dyDescent="0.2">
      <c r="B73" s="219">
        <v>64</v>
      </c>
      <c r="C73" s="220"/>
      <c r="D73" s="220"/>
      <c r="E73" s="221"/>
      <c r="F73" s="221"/>
      <c r="G73" s="221"/>
      <c r="H73" s="221"/>
      <c r="I73" s="221"/>
      <c r="J73" s="221"/>
      <c r="M73" s="223"/>
    </row>
    <row r="74" spans="2:13" ht="18.95" customHeight="1" x14ac:dyDescent="0.2">
      <c r="B74" s="219">
        <v>65</v>
      </c>
      <c r="C74" s="220"/>
      <c r="D74" s="220"/>
      <c r="E74" s="224"/>
      <c r="F74" s="224"/>
      <c r="G74" s="224"/>
      <c r="H74" s="221"/>
      <c r="I74" s="221"/>
      <c r="J74" s="221"/>
      <c r="M74" s="223"/>
    </row>
    <row r="75" spans="2:13" ht="18.95" customHeight="1" x14ac:dyDescent="0.2">
      <c r="B75" s="219">
        <v>66</v>
      </c>
      <c r="C75" s="220"/>
      <c r="D75" s="220"/>
      <c r="E75" s="221"/>
      <c r="F75" s="221"/>
      <c r="G75" s="221"/>
      <c r="H75" s="221"/>
      <c r="I75" s="221"/>
      <c r="J75" s="221"/>
      <c r="M75" s="223"/>
    </row>
    <row r="76" spans="2:13" ht="18.95" customHeight="1" x14ac:dyDescent="0.2">
      <c r="B76" s="219">
        <v>67</v>
      </c>
      <c r="C76" s="220"/>
      <c r="D76" s="220"/>
      <c r="E76" s="224"/>
      <c r="F76" s="224"/>
      <c r="G76" s="224"/>
      <c r="H76" s="221"/>
      <c r="I76" s="221"/>
      <c r="J76" s="221"/>
      <c r="M76" s="223"/>
    </row>
    <row r="77" spans="2:13" ht="18.95" customHeight="1" x14ac:dyDescent="0.2">
      <c r="B77" s="219">
        <v>68</v>
      </c>
      <c r="C77" s="220"/>
      <c r="D77" s="220"/>
      <c r="E77" s="221"/>
      <c r="F77" s="221"/>
      <c r="G77" s="221"/>
      <c r="H77" s="221"/>
      <c r="I77" s="221"/>
      <c r="J77" s="221"/>
      <c r="M77" s="223"/>
    </row>
    <row r="78" spans="2:13" ht="18.95" customHeight="1" x14ac:dyDescent="0.2">
      <c r="B78" s="219">
        <v>69</v>
      </c>
      <c r="C78" s="220"/>
      <c r="D78" s="220"/>
      <c r="E78" s="224"/>
      <c r="F78" s="224"/>
      <c r="G78" s="224"/>
      <c r="H78" s="221"/>
      <c r="I78" s="221"/>
      <c r="J78" s="221"/>
      <c r="M78" s="223"/>
    </row>
    <row r="79" spans="2:13" ht="18.95" customHeight="1" x14ac:dyDescent="0.2">
      <c r="B79" s="219">
        <v>70</v>
      </c>
      <c r="C79" s="220"/>
      <c r="D79" s="220"/>
      <c r="E79" s="224"/>
      <c r="F79" s="224"/>
      <c r="G79" s="224"/>
      <c r="H79" s="221"/>
      <c r="I79" s="221"/>
      <c r="J79" s="221"/>
      <c r="M79" s="223"/>
    </row>
    <row r="80" spans="2:13" ht="18.95" customHeight="1" x14ac:dyDescent="0.2">
      <c r="B80" s="219">
        <v>71</v>
      </c>
      <c r="C80" s="220"/>
      <c r="D80" s="220"/>
      <c r="E80" s="221"/>
      <c r="F80" s="221"/>
      <c r="G80" s="221"/>
      <c r="H80" s="221"/>
      <c r="I80" s="221"/>
      <c r="J80" s="221"/>
      <c r="M80" s="223"/>
    </row>
    <row r="81" spans="2:13" ht="18.95" customHeight="1" x14ac:dyDescent="0.2">
      <c r="B81" s="219">
        <v>72</v>
      </c>
      <c r="C81" s="220"/>
      <c r="D81" s="220"/>
      <c r="E81" s="221"/>
      <c r="F81" s="221"/>
      <c r="G81" s="221"/>
      <c r="H81" s="221"/>
      <c r="I81" s="221"/>
      <c r="J81" s="221"/>
      <c r="M81" s="223"/>
    </row>
    <row r="82" spans="2:13" ht="18.95" customHeight="1" x14ac:dyDescent="0.2">
      <c r="B82" s="219">
        <v>73</v>
      </c>
      <c r="C82" s="220"/>
      <c r="D82" s="220"/>
      <c r="E82" s="224"/>
      <c r="F82" s="224"/>
      <c r="G82" s="224"/>
      <c r="H82" s="221"/>
      <c r="I82" s="221"/>
      <c r="J82" s="221"/>
      <c r="M82" s="223"/>
    </row>
    <row r="83" spans="2:13" ht="18.95" customHeight="1" x14ac:dyDescent="0.2">
      <c r="B83" s="219">
        <v>74</v>
      </c>
      <c r="C83" s="220"/>
      <c r="D83" s="220"/>
      <c r="E83" s="224"/>
      <c r="F83" s="224"/>
      <c r="G83" s="224"/>
      <c r="H83" s="221"/>
      <c r="I83" s="221"/>
      <c r="J83" s="221"/>
      <c r="M83" s="223"/>
    </row>
    <row r="84" spans="2:13" ht="18.95" customHeight="1" x14ac:dyDescent="0.2">
      <c r="B84" s="219">
        <v>75</v>
      </c>
      <c r="C84" s="220"/>
      <c r="D84" s="220"/>
      <c r="E84" s="224"/>
      <c r="F84" s="224"/>
      <c r="G84" s="224"/>
      <c r="H84" s="221"/>
      <c r="I84" s="221"/>
      <c r="J84" s="221"/>
      <c r="M84" s="223"/>
    </row>
    <row r="85" spans="2:13" ht="18.95" customHeight="1" x14ac:dyDescent="0.2">
      <c r="B85" s="219">
        <v>76</v>
      </c>
      <c r="C85" s="220"/>
      <c r="D85" s="220"/>
      <c r="E85" s="224"/>
      <c r="F85" s="224"/>
      <c r="G85" s="224"/>
      <c r="H85" s="221"/>
      <c r="I85" s="221"/>
      <c r="J85" s="221"/>
      <c r="M85" s="223"/>
    </row>
    <row r="86" spans="2:13" ht="18.95" customHeight="1" x14ac:dyDescent="0.2">
      <c r="B86" s="219">
        <v>77</v>
      </c>
      <c r="C86" s="220"/>
      <c r="D86" s="220"/>
      <c r="E86" s="221"/>
      <c r="F86" s="221"/>
      <c r="G86" s="221"/>
      <c r="H86" s="221"/>
      <c r="I86" s="221"/>
      <c r="J86" s="221"/>
      <c r="M86" s="223"/>
    </row>
    <row r="87" spans="2:13" ht="18.95" customHeight="1" x14ac:dyDescent="0.2">
      <c r="B87" s="219">
        <v>78</v>
      </c>
      <c r="C87" s="220"/>
      <c r="D87" s="220"/>
      <c r="E87" s="224"/>
      <c r="F87" s="224"/>
      <c r="G87" s="224"/>
      <c r="H87" s="221"/>
      <c r="I87" s="221"/>
      <c r="J87" s="221"/>
      <c r="M87" s="223"/>
    </row>
    <row r="88" spans="2:13" ht="18.95" customHeight="1" x14ac:dyDescent="0.2">
      <c r="B88" s="219">
        <v>79</v>
      </c>
      <c r="C88" s="220"/>
      <c r="D88" s="220"/>
      <c r="E88" s="221"/>
      <c r="F88" s="221"/>
      <c r="G88" s="221"/>
      <c r="H88" s="221"/>
      <c r="I88" s="221"/>
      <c r="J88" s="221"/>
      <c r="M88" s="223"/>
    </row>
    <row r="89" spans="2:13" ht="18.95" customHeight="1" x14ac:dyDescent="0.2">
      <c r="B89" s="219">
        <v>80</v>
      </c>
      <c r="C89" s="220"/>
      <c r="D89" s="220"/>
      <c r="E89" s="221"/>
      <c r="F89" s="221"/>
      <c r="G89" s="221"/>
      <c r="H89" s="221"/>
      <c r="I89" s="221"/>
      <c r="J89" s="221"/>
      <c r="M89" s="223"/>
    </row>
    <row r="90" spans="2:13" ht="18.95" customHeight="1" x14ac:dyDescent="0.2">
      <c r="B90" s="219">
        <v>81</v>
      </c>
      <c r="C90" s="220"/>
      <c r="D90" s="220"/>
      <c r="E90" s="221"/>
      <c r="F90" s="221"/>
      <c r="G90" s="221"/>
      <c r="H90" s="221"/>
      <c r="I90" s="221"/>
      <c r="J90" s="221"/>
      <c r="M90" s="223"/>
    </row>
    <row r="91" spans="2:13" ht="18.95" customHeight="1" x14ac:dyDescent="0.2">
      <c r="B91" s="219">
        <v>82</v>
      </c>
      <c r="C91" s="220"/>
      <c r="D91" s="220"/>
      <c r="E91" s="224"/>
      <c r="F91" s="224"/>
      <c r="G91" s="224"/>
      <c r="H91" s="221"/>
      <c r="I91" s="221"/>
      <c r="J91" s="221"/>
      <c r="M91" s="223"/>
    </row>
    <row r="92" spans="2:13" ht="18.95" customHeight="1" x14ac:dyDescent="0.2">
      <c r="B92" s="219">
        <v>83</v>
      </c>
      <c r="C92" s="220"/>
      <c r="D92" s="220"/>
      <c r="E92" s="221"/>
      <c r="F92" s="221"/>
      <c r="G92" s="221"/>
      <c r="H92" s="221"/>
      <c r="I92" s="221"/>
      <c r="J92" s="221"/>
      <c r="M92" s="223"/>
    </row>
    <row r="93" spans="2:13" ht="18.95" customHeight="1" x14ac:dyDescent="0.2">
      <c r="B93" s="219">
        <v>84</v>
      </c>
      <c r="C93" s="220"/>
      <c r="D93" s="220"/>
      <c r="E93" s="221"/>
      <c r="F93" s="221"/>
      <c r="G93" s="221"/>
      <c r="H93" s="221"/>
      <c r="I93" s="221"/>
      <c r="J93" s="221"/>
      <c r="M93" s="223"/>
    </row>
    <row r="94" spans="2:13" ht="18.95" customHeight="1" x14ac:dyDescent="0.2">
      <c r="B94" s="219">
        <v>85</v>
      </c>
      <c r="C94" s="220"/>
      <c r="D94" s="220"/>
      <c r="E94" s="221"/>
      <c r="F94" s="221"/>
      <c r="G94" s="221"/>
      <c r="H94" s="221"/>
      <c r="I94" s="221"/>
      <c r="J94" s="221"/>
      <c r="M94" s="223"/>
    </row>
    <row r="95" spans="2:13" ht="18.95" customHeight="1" x14ac:dyDescent="0.2">
      <c r="B95" s="219">
        <v>86</v>
      </c>
      <c r="C95" s="220"/>
      <c r="D95" s="220"/>
      <c r="E95" s="224"/>
      <c r="F95" s="224"/>
      <c r="G95" s="224"/>
      <c r="H95" s="221"/>
      <c r="I95" s="221"/>
      <c r="J95" s="221"/>
      <c r="M95" s="223"/>
    </row>
    <row r="96" spans="2:13" ht="18.95" customHeight="1" x14ac:dyDescent="0.2">
      <c r="B96" s="219">
        <v>87</v>
      </c>
      <c r="C96" s="220"/>
      <c r="D96" s="220"/>
      <c r="E96" s="221"/>
      <c r="F96" s="221"/>
      <c r="G96" s="221"/>
      <c r="H96" s="221"/>
      <c r="I96" s="221"/>
      <c r="J96" s="221"/>
      <c r="M96" s="223"/>
    </row>
    <row r="97" spans="2:13" ht="18.95" customHeight="1" x14ac:dyDescent="0.2">
      <c r="B97" s="219">
        <v>88</v>
      </c>
      <c r="C97" s="220"/>
      <c r="D97" s="220"/>
      <c r="E97" s="224"/>
      <c r="F97" s="224"/>
      <c r="G97" s="224"/>
      <c r="H97" s="221"/>
      <c r="I97" s="221"/>
      <c r="J97" s="221"/>
      <c r="M97" s="223"/>
    </row>
    <row r="98" spans="2:13" ht="18.95" customHeight="1" x14ac:dyDescent="0.2">
      <c r="B98" s="219">
        <v>89</v>
      </c>
      <c r="C98" s="220"/>
      <c r="D98" s="220"/>
      <c r="E98" s="221"/>
      <c r="F98" s="221"/>
      <c r="G98" s="221"/>
      <c r="H98" s="221"/>
      <c r="I98" s="221"/>
      <c r="J98" s="221"/>
      <c r="M98" s="223"/>
    </row>
    <row r="99" spans="2:13" ht="18.95" customHeight="1" x14ac:dyDescent="0.2">
      <c r="B99" s="219">
        <v>90</v>
      </c>
      <c r="C99" s="220"/>
      <c r="D99" s="220"/>
      <c r="E99" s="221"/>
      <c r="F99" s="221"/>
      <c r="G99" s="221"/>
      <c r="H99" s="221"/>
      <c r="I99" s="221"/>
      <c r="J99" s="221"/>
      <c r="M99" s="223"/>
    </row>
    <row r="100" spans="2:13" ht="18.95" customHeight="1" x14ac:dyDescent="0.2">
      <c r="B100" s="219">
        <v>91</v>
      </c>
      <c r="C100" s="225"/>
      <c r="D100" s="220"/>
      <c r="E100" s="224"/>
      <c r="F100" s="224"/>
      <c r="G100" s="224"/>
      <c r="H100" s="221"/>
      <c r="I100" s="221"/>
      <c r="J100" s="221"/>
      <c r="M100" s="223"/>
    </row>
    <row r="101" spans="2:13" ht="18.95" customHeight="1" x14ac:dyDescent="0.2">
      <c r="B101" s="219">
        <v>92</v>
      </c>
      <c r="C101" s="220"/>
      <c r="D101" s="220"/>
      <c r="E101" s="221"/>
      <c r="F101" s="221"/>
      <c r="G101" s="221"/>
      <c r="H101" s="221"/>
      <c r="I101" s="221"/>
      <c r="J101" s="221"/>
      <c r="M101" s="223"/>
    </row>
    <row r="102" spans="2:13" ht="18.95" customHeight="1" x14ac:dyDescent="0.2">
      <c r="B102" s="219">
        <v>93</v>
      </c>
      <c r="C102" s="220"/>
      <c r="D102" s="220"/>
      <c r="E102" s="221"/>
      <c r="F102" s="221"/>
      <c r="G102" s="221"/>
      <c r="H102" s="221"/>
      <c r="I102" s="221"/>
      <c r="J102" s="221"/>
      <c r="M102" s="223"/>
    </row>
    <row r="103" spans="2:13" ht="18.95" customHeight="1" x14ac:dyDescent="0.2">
      <c r="B103" s="219">
        <v>94</v>
      </c>
      <c r="C103" s="220"/>
      <c r="D103" s="220"/>
      <c r="E103" s="224"/>
      <c r="F103" s="224"/>
      <c r="G103" s="224"/>
      <c r="H103" s="221"/>
      <c r="I103" s="221"/>
      <c r="J103" s="221"/>
      <c r="M103" s="223"/>
    </row>
    <row r="104" spans="2:13" ht="18.95" customHeight="1" x14ac:dyDescent="0.2">
      <c r="B104" s="219">
        <v>95</v>
      </c>
      <c r="C104" s="220"/>
      <c r="D104" s="220"/>
      <c r="E104" s="221"/>
      <c r="F104" s="221"/>
      <c r="G104" s="221"/>
      <c r="H104" s="221"/>
      <c r="I104" s="221"/>
      <c r="J104" s="221"/>
      <c r="M104" s="223"/>
    </row>
    <row r="105" spans="2:13" ht="18.95" customHeight="1" x14ac:dyDescent="0.2">
      <c r="B105" s="219">
        <v>96</v>
      </c>
      <c r="C105" s="220"/>
      <c r="D105" s="220"/>
      <c r="E105" s="221"/>
      <c r="F105" s="221"/>
      <c r="G105" s="221"/>
      <c r="H105" s="221"/>
      <c r="I105" s="221"/>
      <c r="J105" s="221"/>
      <c r="M105" s="223"/>
    </row>
    <row r="106" spans="2:13" ht="18.95" customHeight="1" x14ac:dyDescent="0.2">
      <c r="B106" s="219">
        <v>97</v>
      </c>
      <c r="C106" s="220"/>
      <c r="D106" s="220"/>
      <c r="E106" s="221"/>
      <c r="F106" s="221"/>
      <c r="G106" s="221"/>
      <c r="H106" s="221"/>
      <c r="I106" s="221"/>
      <c r="J106" s="221"/>
      <c r="M106" s="223"/>
    </row>
    <row r="107" spans="2:13" ht="18.95" customHeight="1" x14ac:dyDescent="0.2">
      <c r="B107" s="219">
        <v>98</v>
      </c>
      <c r="C107" s="220"/>
      <c r="D107" s="220"/>
      <c r="E107" s="221"/>
      <c r="F107" s="221"/>
      <c r="G107" s="221"/>
      <c r="H107" s="221"/>
      <c r="I107" s="221"/>
      <c r="J107" s="221"/>
      <c r="M107" s="223"/>
    </row>
    <row r="108" spans="2:13" ht="18.95" customHeight="1" x14ac:dyDescent="0.2">
      <c r="B108" s="219">
        <v>99</v>
      </c>
      <c r="C108" s="220"/>
      <c r="D108" s="220"/>
      <c r="E108" s="221"/>
      <c r="F108" s="221"/>
      <c r="G108" s="221"/>
      <c r="H108" s="221"/>
      <c r="I108" s="221"/>
      <c r="J108" s="221"/>
      <c r="M108" s="223"/>
    </row>
    <row r="109" spans="2:13" ht="18.95" customHeight="1" x14ac:dyDescent="0.2">
      <c r="B109" s="219">
        <v>100</v>
      </c>
    </row>
    <row r="110" spans="2:13" ht="18.95" customHeight="1" x14ac:dyDescent="0.2">
      <c r="B110" s="219"/>
    </row>
    <row r="111" spans="2:13" ht="18.95" customHeight="1" x14ac:dyDescent="0.2">
      <c r="B111" s="219"/>
    </row>
    <row r="112" spans="2:13" ht="18.95" customHeight="1" x14ac:dyDescent="0.2">
      <c r="B112" s="219"/>
    </row>
    <row r="113" spans="2:2" ht="18.95" customHeight="1" x14ac:dyDescent="0.2">
      <c r="B113" s="219"/>
    </row>
    <row r="114" spans="2:2" ht="18.95" customHeight="1" x14ac:dyDescent="0.2">
      <c r="B114" s="219"/>
    </row>
    <row r="115" spans="2:2" ht="18.95" customHeight="1" x14ac:dyDescent="0.2">
      <c r="B115" s="219"/>
    </row>
    <row r="116" spans="2:2" ht="18.95" customHeight="1" x14ac:dyDescent="0.2">
      <c r="B116" s="219"/>
    </row>
    <row r="117" spans="2:2" ht="18.95" customHeight="1" x14ac:dyDescent="0.2">
      <c r="B117" s="219"/>
    </row>
    <row r="118" spans="2:2" ht="18.95" customHeight="1" x14ac:dyDescent="0.2">
      <c r="B118" s="219"/>
    </row>
    <row r="119" spans="2:2" ht="18.95" customHeight="1" x14ac:dyDescent="0.2">
      <c r="B119" s="219"/>
    </row>
    <row r="120" spans="2:2" ht="18.95" customHeight="1" x14ac:dyDescent="0.2">
      <c r="B120" s="219"/>
    </row>
    <row r="121" spans="2:2" ht="18.95" customHeight="1" x14ac:dyDescent="0.2">
      <c r="B121" s="219"/>
    </row>
    <row r="122" spans="2:2" ht="18.95" customHeight="1" x14ac:dyDescent="0.2">
      <c r="B122" s="219"/>
    </row>
    <row r="123" spans="2:2" ht="18.95" customHeight="1" x14ac:dyDescent="0.2">
      <c r="B123" s="219"/>
    </row>
    <row r="124" spans="2:2" ht="18.95" customHeight="1" x14ac:dyDescent="0.2">
      <c r="B124" s="219"/>
    </row>
    <row r="125" spans="2:2" ht="18.95" customHeight="1" x14ac:dyDescent="0.2">
      <c r="B125" s="219"/>
    </row>
    <row r="126" spans="2:2" ht="18.95" customHeight="1" x14ac:dyDescent="0.2">
      <c r="B126" s="219"/>
    </row>
    <row r="127" spans="2:2" ht="18.95" customHeight="1" x14ac:dyDescent="0.2">
      <c r="B127" s="219"/>
    </row>
    <row r="128" spans="2:2" ht="18.95" customHeight="1" x14ac:dyDescent="0.2">
      <c r="B128" s="219"/>
    </row>
    <row r="129" spans="2:2" ht="18.95" customHeight="1" x14ac:dyDescent="0.2">
      <c r="B129" s="219"/>
    </row>
    <row r="130" spans="2:2" ht="18.95" customHeight="1" x14ac:dyDescent="0.2">
      <c r="B130" s="219"/>
    </row>
    <row r="131" spans="2:2" ht="18.95" customHeight="1" x14ac:dyDescent="0.2">
      <c r="B131" s="219"/>
    </row>
    <row r="132" spans="2:2" ht="18.95" customHeight="1" x14ac:dyDescent="0.2">
      <c r="B132" s="219"/>
    </row>
    <row r="133" spans="2:2" ht="18.95" customHeight="1" x14ac:dyDescent="0.2">
      <c r="B133" s="219"/>
    </row>
    <row r="134" spans="2:2" ht="18.95" customHeight="1" x14ac:dyDescent="0.2">
      <c r="B134" s="219"/>
    </row>
    <row r="135" spans="2:2" ht="18.95" customHeight="1" x14ac:dyDescent="0.2">
      <c r="B135" s="219"/>
    </row>
    <row r="136" spans="2:2" ht="18.95" customHeight="1" x14ac:dyDescent="0.2">
      <c r="B136" s="219"/>
    </row>
    <row r="137" spans="2:2" ht="18.95" customHeight="1" x14ac:dyDescent="0.2">
      <c r="B137" s="219"/>
    </row>
    <row r="138" spans="2:2" ht="18.95" customHeight="1" x14ac:dyDescent="0.2">
      <c r="B138" s="219"/>
    </row>
    <row r="139" spans="2:2" ht="18.95" customHeight="1" x14ac:dyDescent="0.2">
      <c r="B139" s="219"/>
    </row>
    <row r="140" spans="2:2" ht="18.95" customHeight="1" x14ac:dyDescent="0.2">
      <c r="B140" s="219"/>
    </row>
    <row r="141" spans="2:2" ht="18.95" customHeight="1" x14ac:dyDescent="0.2">
      <c r="B141" s="219"/>
    </row>
    <row r="142" spans="2:2" ht="18.95" customHeight="1" x14ac:dyDescent="0.2">
      <c r="B142" s="219"/>
    </row>
    <row r="143" spans="2:2" ht="18.95" customHeight="1" x14ac:dyDescent="0.2">
      <c r="B143" s="219"/>
    </row>
    <row r="144" spans="2:2" ht="18.95" customHeight="1" x14ac:dyDescent="0.2">
      <c r="B144" s="219"/>
    </row>
    <row r="145" spans="2:2" ht="18.95" customHeight="1" x14ac:dyDescent="0.2">
      <c r="B145" s="219"/>
    </row>
    <row r="146" spans="2:2" ht="18.95" customHeight="1" x14ac:dyDescent="0.2">
      <c r="B146" s="219"/>
    </row>
    <row r="147" spans="2:2" ht="18.95" customHeight="1" x14ac:dyDescent="0.2">
      <c r="B147" s="219"/>
    </row>
    <row r="148" spans="2:2" ht="18.95" customHeight="1" x14ac:dyDescent="0.2">
      <c r="B148" s="219"/>
    </row>
    <row r="149" spans="2:2" ht="18.95" customHeight="1" x14ac:dyDescent="0.2">
      <c r="B149" s="219"/>
    </row>
    <row r="150" spans="2:2" ht="18.95" customHeight="1" x14ac:dyDescent="0.2">
      <c r="B150" s="219"/>
    </row>
    <row r="151" spans="2:2" ht="18.95" customHeight="1" x14ac:dyDescent="0.2">
      <c r="B151" s="219"/>
    </row>
    <row r="152" spans="2:2" ht="18.95" customHeight="1" x14ac:dyDescent="0.2">
      <c r="B152" s="219"/>
    </row>
    <row r="153" spans="2:2" ht="18.95" customHeight="1" x14ac:dyDescent="0.2">
      <c r="B153" s="219"/>
    </row>
    <row r="154" spans="2:2" ht="18.95" customHeight="1" x14ac:dyDescent="0.2">
      <c r="B154" s="219"/>
    </row>
    <row r="155" spans="2:2" ht="18.95" customHeight="1" x14ac:dyDescent="0.2">
      <c r="B155" s="219"/>
    </row>
    <row r="156" spans="2:2" ht="18.95" customHeight="1" x14ac:dyDescent="0.2">
      <c r="B156" s="219"/>
    </row>
    <row r="157" spans="2:2" ht="18.95" customHeight="1" x14ac:dyDescent="0.2">
      <c r="B157" s="219"/>
    </row>
    <row r="158" spans="2:2" ht="18.95" customHeight="1" x14ac:dyDescent="0.2">
      <c r="B158" s="219"/>
    </row>
    <row r="159" spans="2:2" ht="18.95" customHeight="1" x14ac:dyDescent="0.2">
      <c r="B159" s="219"/>
    </row>
    <row r="160" spans="2:2" ht="18.95" customHeight="1" x14ac:dyDescent="0.2">
      <c r="B160" s="219"/>
    </row>
    <row r="161" spans="2:2" ht="18.95" customHeight="1" x14ac:dyDescent="0.2">
      <c r="B161" s="219"/>
    </row>
    <row r="162" spans="2:2" ht="18.95" customHeight="1" x14ac:dyDescent="0.2">
      <c r="B162" s="219"/>
    </row>
    <row r="163" spans="2:2" ht="18.95" customHeight="1" x14ac:dyDescent="0.2">
      <c r="B163" s="219"/>
    </row>
    <row r="164" spans="2:2" ht="18.95" customHeight="1" x14ac:dyDescent="0.2">
      <c r="B164" s="219"/>
    </row>
    <row r="165" spans="2:2" ht="18.95" customHeight="1" x14ac:dyDescent="0.2">
      <c r="B165" s="219"/>
    </row>
    <row r="166" spans="2:2" ht="18.95" customHeight="1" x14ac:dyDescent="0.2">
      <c r="B166" s="219"/>
    </row>
    <row r="167" spans="2:2" ht="18.95" customHeight="1" x14ac:dyDescent="0.2">
      <c r="B167" s="219"/>
    </row>
    <row r="168" spans="2:2" ht="18.95" customHeight="1" x14ac:dyDescent="0.2">
      <c r="B168" s="219"/>
    </row>
    <row r="169" spans="2:2" ht="18.95" customHeight="1" x14ac:dyDescent="0.2">
      <c r="B169" s="219"/>
    </row>
    <row r="170" spans="2:2" ht="18.95" customHeight="1" x14ac:dyDescent="0.2">
      <c r="B170" s="219"/>
    </row>
    <row r="171" spans="2:2" ht="18.95" customHeight="1" x14ac:dyDescent="0.2">
      <c r="B171" s="219"/>
    </row>
    <row r="172" spans="2:2" ht="18.95" customHeight="1" x14ac:dyDescent="0.2">
      <c r="B172" s="219"/>
    </row>
    <row r="173" spans="2:2" ht="18.95" customHeight="1" x14ac:dyDescent="0.2">
      <c r="B173" s="219"/>
    </row>
    <row r="174" spans="2:2" ht="18.95" customHeight="1" x14ac:dyDescent="0.2">
      <c r="B174" s="219"/>
    </row>
    <row r="175" spans="2:2" ht="18.95" customHeight="1" x14ac:dyDescent="0.2">
      <c r="B175" s="219"/>
    </row>
    <row r="176" spans="2:2" ht="18.95" customHeight="1" x14ac:dyDescent="0.2">
      <c r="B176" s="219"/>
    </row>
    <row r="177" spans="2:2" ht="18.95" customHeight="1" x14ac:dyDescent="0.2">
      <c r="B177" s="219"/>
    </row>
    <row r="178" spans="2:2" ht="18.95" customHeight="1" x14ac:dyDescent="0.2">
      <c r="B178" s="219"/>
    </row>
    <row r="179" spans="2:2" ht="18.95" customHeight="1" x14ac:dyDescent="0.2">
      <c r="B179" s="219"/>
    </row>
    <row r="180" spans="2:2" ht="18.95" customHeight="1" x14ac:dyDescent="0.2">
      <c r="B180" s="219"/>
    </row>
    <row r="181" spans="2:2" ht="18.95" customHeight="1" x14ac:dyDescent="0.2">
      <c r="B181" s="219"/>
    </row>
    <row r="182" spans="2:2" ht="18.95" customHeight="1" x14ac:dyDescent="0.2">
      <c r="B182" s="219"/>
    </row>
    <row r="183" spans="2:2" ht="18.95" customHeight="1" x14ac:dyDescent="0.2">
      <c r="B183" s="219"/>
    </row>
    <row r="184" spans="2:2" ht="18.95" customHeight="1" x14ac:dyDescent="0.2">
      <c r="B184" s="219"/>
    </row>
    <row r="185" spans="2:2" ht="18.95" customHeight="1" x14ac:dyDescent="0.2">
      <c r="B185" s="219"/>
    </row>
    <row r="186" spans="2:2" ht="18.95" customHeight="1" x14ac:dyDescent="0.2">
      <c r="B186" s="219"/>
    </row>
    <row r="187" spans="2:2" ht="18.95" customHeight="1" x14ac:dyDescent="0.2">
      <c r="B187" s="219"/>
    </row>
    <row r="188" spans="2:2" ht="18.95" customHeight="1" x14ac:dyDescent="0.2">
      <c r="B188" s="219"/>
    </row>
    <row r="189" spans="2:2" ht="18.95" customHeight="1" x14ac:dyDescent="0.2">
      <c r="B189" s="219"/>
    </row>
    <row r="190" spans="2:2" ht="18.95" customHeight="1" x14ac:dyDescent="0.2">
      <c r="B190" s="219"/>
    </row>
    <row r="191" spans="2:2" ht="18.95" customHeight="1" x14ac:dyDescent="0.2">
      <c r="B191" s="219"/>
    </row>
    <row r="192" spans="2:2" ht="18.95" customHeight="1" x14ac:dyDescent="0.2">
      <c r="B192" s="219"/>
    </row>
    <row r="193" spans="2:2" ht="18.95" customHeight="1" x14ac:dyDescent="0.2">
      <c r="B193" s="219"/>
    </row>
    <row r="194" spans="2:2" ht="18.95" customHeight="1" x14ac:dyDescent="0.2">
      <c r="B194" s="219"/>
    </row>
    <row r="195" spans="2:2" ht="18.95" customHeight="1" x14ac:dyDescent="0.2">
      <c r="B195" s="219"/>
    </row>
    <row r="196" spans="2:2" ht="18.95" customHeight="1" x14ac:dyDescent="0.2">
      <c r="B196" s="219"/>
    </row>
    <row r="197" spans="2:2" ht="18.95" customHeight="1" x14ac:dyDescent="0.2">
      <c r="B197" s="219"/>
    </row>
    <row r="198" spans="2:2" ht="18.95" customHeight="1" x14ac:dyDescent="0.2">
      <c r="B198" s="219"/>
    </row>
    <row r="199" spans="2:2" ht="18.95" customHeight="1" x14ac:dyDescent="0.2">
      <c r="B199" s="219"/>
    </row>
    <row r="200" spans="2:2" ht="18.95" customHeight="1" x14ac:dyDescent="0.2">
      <c r="B200" s="219"/>
    </row>
    <row r="201" spans="2:2" ht="18.95" customHeight="1" x14ac:dyDescent="0.2">
      <c r="B201" s="219"/>
    </row>
    <row r="202" spans="2:2" ht="18.95" customHeight="1" x14ac:dyDescent="0.2">
      <c r="B202" s="219"/>
    </row>
    <row r="203" spans="2:2" ht="18.95" customHeight="1" x14ac:dyDescent="0.2">
      <c r="B203" s="219"/>
    </row>
    <row r="204" spans="2:2" ht="18.95" customHeight="1" x14ac:dyDescent="0.2">
      <c r="B204" s="219"/>
    </row>
    <row r="205" spans="2:2" ht="18.95" customHeight="1" x14ac:dyDescent="0.2">
      <c r="B205" s="219"/>
    </row>
    <row r="206" spans="2:2" ht="18.95" customHeight="1" x14ac:dyDescent="0.2">
      <c r="B206" s="219"/>
    </row>
    <row r="207" spans="2:2" ht="18.95" customHeight="1" x14ac:dyDescent="0.2">
      <c r="B207" s="219"/>
    </row>
    <row r="208" spans="2:2" ht="18.95" customHeight="1" x14ac:dyDescent="0.2">
      <c r="B208" s="219"/>
    </row>
    <row r="209" spans="2:2" ht="18.95" customHeight="1" x14ac:dyDescent="0.2">
      <c r="B209" s="219"/>
    </row>
    <row r="210" spans="2:2" ht="18.95" customHeight="1" x14ac:dyDescent="0.2">
      <c r="B210" s="219"/>
    </row>
    <row r="211" spans="2:2" ht="18.95" customHeight="1" x14ac:dyDescent="0.2">
      <c r="B211" s="219"/>
    </row>
    <row r="212" spans="2:2" ht="18.95" customHeight="1" x14ac:dyDescent="0.2">
      <c r="B212" s="219"/>
    </row>
    <row r="213" spans="2:2" ht="18.95" customHeight="1" x14ac:dyDescent="0.2">
      <c r="B213" s="219"/>
    </row>
    <row r="214" spans="2:2" ht="18.95" customHeight="1" x14ac:dyDescent="0.2">
      <c r="B214" s="219"/>
    </row>
    <row r="215" spans="2:2" ht="18.95" customHeight="1" x14ac:dyDescent="0.2">
      <c r="B215" s="219"/>
    </row>
    <row r="216" spans="2:2" ht="18.95" customHeight="1" x14ac:dyDescent="0.2">
      <c r="B216" s="219"/>
    </row>
    <row r="217" spans="2:2" ht="18.95" customHeight="1" x14ac:dyDescent="0.2">
      <c r="B217" s="219"/>
    </row>
    <row r="218" spans="2:2" ht="18.95" customHeight="1" x14ac:dyDescent="0.2">
      <c r="B218" s="219"/>
    </row>
    <row r="219" spans="2:2" ht="18.95" customHeight="1" x14ac:dyDescent="0.2">
      <c r="B219" s="219"/>
    </row>
    <row r="220" spans="2:2" ht="18.95" customHeight="1" x14ac:dyDescent="0.2">
      <c r="B220" s="219"/>
    </row>
    <row r="221" spans="2:2" ht="18.95" customHeight="1" x14ac:dyDescent="0.2">
      <c r="B221" s="219"/>
    </row>
    <row r="222" spans="2:2" ht="18.95" customHeight="1" x14ac:dyDescent="0.2">
      <c r="B222" s="219"/>
    </row>
    <row r="223" spans="2:2" ht="18.95" customHeight="1" x14ac:dyDescent="0.2">
      <c r="B223" s="219"/>
    </row>
    <row r="224" spans="2:2" ht="18.95" customHeight="1" x14ac:dyDescent="0.2">
      <c r="B224" s="219"/>
    </row>
    <row r="225" spans="2:2" ht="18.95" customHeight="1" x14ac:dyDescent="0.2">
      <c r="B225" s="219"/>
    </row>
    <row r="226" spans="2:2" ht="18.95" customHeight="1" x14ac:dyDescent="0.2">
      <c r="B226" s="219"/>
    </row>
    <row r="227" spans="2:2" ht="18.95" customHeight="1" x14ac:dyDescent="0.2">
      <c r="B227" s="219"/>
    </row>
    <row r="228" spans="2:2" ht="18.95" customHeight="1" x14ac:dyDescent="0.2">
      <c r="B228" s="219"/>
    </row>
    <row r="229" spans="2:2" ht="18.95" customHeight="1" x14ac:dyDescent="0.2">
      <c r="B229" s="219"/>
    </row>
    <row r="230" spans="2:2" ht="18.95" customHeight="1" x14ac:dyDescent="0.2">
      <c r="B230" s="219"/>
    </row>
    <row r="231" spans="2:2" ht="18.95" customHeight="1" x14ac:dyDescent="0.2">
      <c r="B231" s="219"/>
    </row>
    <row r="232" spans="2:2" ht="18.95" customHeight="1" x14ac:dyDescent="0.2">
      <c r="B232" s="219"/>
    </row>
    <row r="233" spans="2:2" ht="18.95" customHeight="1" x14ac:dyDescent="0.2">
      <c r="B233" s="219"/>
    </row>
    <row r="234" spans="2:2" ht="18.95" customHeight="1" x14ac:dyDescent="0.2">
      <c r="B234" s="219"/>
    </row>
    <row r="235" spans="2:2" ht="18.95" customHeight="1" x14ac:dyDescent="0.2">
      <c r="B235" s="219"/>
    </row>
    <row r="236" spans="2:2" ht="18.95" customHeight="1" x14ac:dyDescent="0.2">
      <c r="B236" s="219"/>
    </row>
    <row r="237" spans="2:2" ht="18.95" customHeight="1" x14ac:dyDescent="0.2">
      <c r="B237" s="219"/>
    </row>
    <row r="238" spans="2:2" ht="18.95" customHeight="1" x14ac:dyDescent="0.2">
      <c r="B238" s="219"/>
    </row>
    <row r="239" spans="2:2" ht="18.95" customHeight="1" x14ac:dyDescent="0.2">
      <c r="B239" s="219"/>
    </row>
    <row r="240" spans="2:2" ht="18.95" customHeight="1" x14ac:dyDescent="0.2">
      <c r="B240" s="219"/>
    </row>
    <row r="241" spans="2:2" ht="18.95" customHeight="1" x14ac:dyDescent="0.2">
      <c r="B241" s="219"/>
    </row>
    <row r="242" spans="2:2" ht="18.95" customHeight="1" x14ac:dyDescent="0.2">
      <c r="B242" s="219"/>
    </row>
    <row r="243" spans="2:2" ht="18.95" customHeight="1" x14ac:dyDescent="0.2">
      <c r="B243" s="219"/>
    </row>
    <row r="244" spans="2:2" ht="18.95" customHeight="1" x14ac:dyDescent="0.2">
      <c r="B244" s="219"/>
    </row>
    <row r="245" spans="2:2" ht="18.95" customHeight="1" x14ac:dyDescent="0.2">
      <c r="B245" s="219"/>
    </row>
    <row r="246" spans="2:2" ht="18.95" customHeight="1" x14ac:dyDescent="0.2">
      <c r="B246" s="219"/>
    </row>
    <row r="247" spans="2:2" ht="18.95" customHeight="1" x14ac:dyDescent="0.2">
      <c r="B247" s="219"/>
    </row>
    <row r="248" spans="2:2" ht="18.95" customHeight="1" x14ac:dyDescent="0.2">
      <c r="B248" s="219"/>
    </row>
    <row r="249" spans="2:2" ht="18.95" customHeight="1" x14ac:dyDescent="0.2">
      <c r="B249" s="219"/>
    </row>
    <row r="250" spans="2:2" ht="18.95" customHeight="1" x14ac:dyDescent="0.2">
      <c r="B250" s="219"/>
    </row>
    <row r="251" spans="2:2" ht="18.95" customHeight="1" x14ac:dyDescent="0.2">
      <c r="B251" s="219"/>
    </row>
    <row r="252" spans="2:2" ht="18.95" customHeight="1" x14ac:dyDescent="0.2">
      <c r="B252" s="219"/>
    </row>
    <row r="253" spans="2:2" ht="18.95" customHeight="1" x14ac:dyDescent="0.2">
      <c r="B253" s="219"/>
    </row>
    <row r="254" spans="2:2" ht="18.95" customHeight="1" x14ac:dyDescent="0.2">
      <c r="B254" s="219"/>
    </row>
    <row r="255" spans="2:2" ht="18.95" customHeight="1" x14ac:dyDescent="0.2">
      <c r="B255" s="219"/>
    </row>
    <row r="256" spans="2:2" ht="18.95" customHeight="1" x14ac:dyDescent="0.2">
      <c r="B256" s="219"/>
    </row>
    <row r="257" spans="2:2" ht="18.95" customHeight="1" x14ac:dyDescent="0.2">
      <c r="B257" s="219"/>
    </row>
    <row r="258" spans="2:2" ht="18.95" customHeight="1" x14ac:dyDescent="0.2">
      <c r="B258" s="219"/>
    </row>
    <row r="259" spans="2:2" ht="18.95" customHeight="1" x14ac:dyDescent="0.2">
      <c r="B259" s="219"/>
    </row>
    <row r="260" spans="2:2" ht="18.95" customHeight="1" x14ac:dyDescent="0.2">
      <c r="B260" s="219"/>
    </row>
    <row r="261" spans="2:2" ht="18.95" customHeight="1" x14ac:dyDescent="0.2">
      <c r="B261" s="219"/>
    </row>
    <row r="262" spans="2:2" ht="18.95" customHeight="1" x14ac:dyDescent="0.2">
      <c r="B262" s="219"/>
    </row>
    <row r="263" spans="2:2" ht="18.95" customHeight="1" x14ac:dyDescent="0.2">
      <c r="B263" s="219"/>
    </row>
    <row r="264" spans="2:2" ht="18.95" customHeight="1" x14ac:dyDescent="0.2">
      <c r="B264" s="219"/>
    </row>
    <row r="265" spans="2:2" ht="18.95" customHeight="1" x14ac:dyDescent="0.2">
      <c r="B265" s="219"/>
    </row>
    <row r="266" spans="2:2" ht="18.95" customHeight="1" x14ac:dyDescent="0.2">
      <c r="B266" s="219"/>
    </row>
    <row r="267" spans="2:2" ht="18.95" customHeight="1" x14ac:dyDescent="0.2">
      <c r="B267" s="219"/>
    </row>
    <row r="268" spans="2:2" ht="18.95" customHeight="1" x14ac:dyDescent="0.2">
      <c r="B268" s="219"/>
    </row>
    <row r="269" spans="2:2" ht="18.95" customHeight="1" x14ac:dyDescent="0.2">
      <c r="B269" s="219"/>
    </row>
    <row r="270" spans="2:2" ht="18.95" customHeight="1" x14ac:dyDescent="0.2">
      <c r="B270" s="219"/>
    </row>
    <row r="271" spans="2:2" ht="18.95" customHeight="1" x14ac:dyDescent="0.2">
      <c r="B271" s="219"/>
    </row>
    <row r="272" spans="2:2" ht="18.95" customHeight="1" x14ac:dyDescent="0.2">
      <c r="B272" s="219"/>
    </row>
    <row r="273" spans="2:2" ht="18.95" customHeight="1" x14ac:dyDescent="0.2">
      <c r="B273" s="219"/>
    </row>
    <row r="274" spans="2:2" ht="18.95" customHeight="1" x14ac:dyDescent="0.2">
      <c r="B274" s="219"/>
    </row>
    <row r="275" spans="2:2" ht="18.95" customHeight="1" x14ac:dyDescent="0.2">
      <c r="B275" s="219"/>
    </row>
    <row r="276" spans="2:2" ht="18.95" customHeight="1" x14ac:dyDescent="0.2">
      <c r="B276" s="219"/>
    </row>
    <row r="277" spans="2:2" ht="18.95" customHeight="1" x14ac:dyDescent="0.2">
      <c r="B277" s="219"/>
    </row>
    <row r="278" spans="2:2" ht="18.95" customHeight="1" x14ac:dyDescent="0.2">
      <c r="B278" s="219"/>
    </row>
    <row r="279" spans="2:2" ht="18.95" customHeight="1" x14ac:dyDescent="0.2">
      <c r="B279" s="219"/>
    </row>
    <row r="280" spans="2:2" ht="18.95" customHeight="1" x14ac:dyDescent="0.2">
      <c r="B280" s="219"/>
    </row>
    <row r="281" spans="2:2" ht="18.95" customHeight="1" x14ac:dyDescent="0.2">
      <c r="B281" s="219"/>
    </row>
    <row r="282" spans="2:2" ht="18.95" customHeight="1" x14ac:dyDescent="0.2">
      <c r="B282" s="219"/>
    </row>
    <row r="283" spans="2:2" ht="18.95" customHeight="1" x14ac:dyDescent="0.2">
      <c r="B283" s="219"/>
    </row>
    <row r="284" spans="2:2" ht="18.95" customHeight="1" x14ac:dyDescent="0.2">
      <c r="B284" s="219"/>
    </row>
    <row r="285" spans="2:2" ht="18.95" customHeight="1" x14ac:dyDescent="0.2">
      <c r="B285" s="219"/>
    </row>
    <row r="286" spans="2:2" ht="18.95" customHeight="1" x14ac:dyDescent="0.2">
      <c r="B286" s="219"/>
    </row>
    <row r="287" spans="2:2" ht="18.95" customHeight="1" x14ac:dyDescent="0.2">
      <c r="B287" s="219"/>
    </row>
    <row r="288" spans="2:2" ht="18.95" customHeight="1" x14ac:dyDescent="0.2">
      <c r="B288" s="219"/>
    </row>
    <row r="289" spans="2:2" ht="18.95" customHeight="1" x14ac:dyDescent="0.2">
      <c r="B289" s="219"/>
    </row>
    <row r="290" spans="2:2" ht="18.95" customHeight="1" x14ac:dyDescent="0.2">
      <c r="B290" s="219"/>
    </row>
    <row r="291" spans="2:2" ht="18.95" customHeight="1" x14ac:dyDescent="0.2">
      <c r="B291" s="219"/>
    </row>
    <row r="292" spans="2:2" ht="18.95" customHeight="1" x14ac:dyDescent="0.2">
      <c r="B292" s="219"/>
    </row>
    <row r="293" spans="2:2" ht="18.95" customHeight="1" x14ac:dyDescent="0.2">
      <c r="B293" s="219"/>
    </row>
    <row r="294" spans="2:2" ht="18.95" customHeight="1" x14ac:dyDescent="0.2">
      <c r="B294" s="219"/>
    </row>
    <row r="295" spans="2:2" ht="18.95" customHeight="1" x14ac:dyDescent="0.2">
      <c r="B295" s="219"/>
    </row>
    <row r="296" spans="2:2" ht="18.95" customHeight="1" x14ac:dyDescent="0.2">
      <c r="B296" s="219"/>
    </row>
    <row r="297" spans="2:2" ht="18.95" customHeight="1" x14ac:dyDescent="0.2">
      <c r="B297" s="219"/>
    </row>
    <row r="298" spans="2:2" ht="18.95" customHeight="1" x14ac:dyDescent="0.2">
      <c r="B298" s="219"/>
    </row>
    <row r="299" spans="2:2" ht="18.95" customHeight="1" x14ac:dyDescent="0.2">
      <c r="B299" s="219"/>
    </row>
    <row r="300" spans="2:2" ht="18.95" customHeight="1" x14ac:dyDescent="0.2">
      <c r="B300" s="219"/>
    </row>
    <row r="301" spans="2:2" ht="18.95" customHeight="1" x14ac:dyDescent="0.2">
      <c r="B301" s="219"/>
    </row>
    <row r="302" spans="2:2" ht="18.95" customHeight="1" x14ac:dyDescent="0.2">
      <c r="B302" s="219"/>
    </row>
    <row r="303" spans="2:2" ht="18.95" customHeight="1" x14ac:dyDescent="0.2">
      <c r="B303" s="219"/>
    </row>
    <row r="304" spans="2:2" ht="18.95" customHeight="1" x14ac:dyDescent="0.2">
      <c r="B304" s="219"/>
    </row>
    <row r="305" spans="2:2" ht="18.95" customHeight="1" x14ac:dyDescent="0.2">
      <c r="B305" s="219"/>
    </row>
    <row r="306" spans="2:2" ht="18.95" customHeight="1" x14ac:dyDescent="0.2">
      <c r="B306" s="219"/>
    </row>
    <row r="307" spans="2:2" ht="18.95" customHeight="1" x14ac:dyDescent="0.2">
      <c r="B307" s="219"/>
    </row>
    <row r="308" spans="2:2" ht="18.95" customHeight="1" x14ac:dyDescent="0.2">
      <c r="B308" s="219"/>
    </row>
    <row r="309" spans="2:2" ht="18.95" customHeight="1" x14ac:dyDescent="0.2">
      <c r="B309" s="219"/>
    </row>
    <row r="310" spans="2:2" ht="18.95" customHeight="1" x14ac:dyDescent="0.2">
      <c r="B310" s="219"/>
    </row>
    <row r="311" spans="2:2" ht="18.95" customHeight="1" x14ac:dyDescent="0.2">
      <c r="B311" s="219"/>
    </row>
    <row r="312" spans="2:2" ht="18.95" customHeight="1" x14ac:dyDescent="0.2">
      <c r="B312" s="219"/>
    </row>
    <row r="313" spans="2:2" ht="18.95" customHeight="1" x14ac:dyDescent="0.2">
      <c r="B313" s="219"/>
    </row>
    <row r="314" spans="2:2" ht="18.95" customHeight="1" x14ac:dyDescent="0.2">
      <c r="B314" s="219"/>
    </row>
    <row r="315" spans="2:2" ht="18.95" customHeight="1" x14ac:dyDescent="0.2">
      <c r="B315" s="219"/>
    </row>
    <row r="316" spans="2:2" ht="18.95" customHeight="1" x14ac:dyDescent="0.2">
      <c r="B316" s="219"/>
    </row>
    <row r="317" spans="2:2" ht="18.95" customHeight="1" x14ac:dyDescent="0.2">
      <c r="B317" s="219"/>
    </row>
    <row r="318" spans="2:2" ht="18.95" customHeight="1" x14ac:dyDescent="0.2">
      <c r="B318" s="219"/>
    </row>
    <row r="319" spans="2:2" ht="18.95" customHeight="1" x14ac:dyDescent="0.2">
      <c r="B319" s="219"/>
    </row>
    <row r="320" spans="2:2" ht="18.95" customHeight="1" x14ac:dyDescent="0.2">
      <c r="B320" s="219"/>
    </row>
    <row r="321" spans="2:2" ht="18.95" customHeight="1" x14ac:dyDescent="0.2">
      <c r="B321" s="219"/>
    </row>
    <row r="322" spans="2:2" ht="18.95" customHeight="1" x14ac:dyDescent="0.2">
      <c r="B322" s="219"/>
    </row>
    <row r="323" spans="2:2" ht="18.95" customHeight="1" x14ac:dyDescent="0.2">
      <c r="B323" s="219"/>
    </row>
    <row r="324" spans="2:2" ht="18.95" customHeight="1" x14ac:dyDescent="0.2">
      <c r="B324" s="219"/>
    </row>
    <row r="325" spans="2:2" ht="18.95" customHeight="1" x14ac:dyDescent="0.2">
      <c r="B325" s="219"/>
    </row>
    <row r="326" spans="2:2" ht="18.95" customHeight="1" x14ac:dyDescent="0.2">
      <c r="B326" s="219"/>
    </row>
    <row r="327" spans="2:2" ht="18.95" customHeight="1" x14ac:dyDescent="0.2">
      <c r="B327" s="219"/>
    </row>
    <row r="328" spans="2:2" ht="18.95" customHeight="1" x14ac:dyDescent="0.2">
      <c r="B328" s="219"/>
    </row>
    <row r="329" spans="2:2" ht="18.95" customHeight="1" x14ac:dyDescent="0.2">
      <c r="B329" s="219"/>
    </row>
    <row r="330" spans="2:2" ht="18.95" customHeight="1" x14ac:dyDescent="0.2">
      <c r="B330" s="219"/>
    </row>
    <row r="331" spans="2:2" ht="18.95" customHeight="1" x14ac:dyDescent="0.2">
      <c r="B331" s="219"/>
    </row>
    <row r="332" spans="2:2" ht="18.95" customHeight="1" x14ac:dyDescent="0.2">
      <c r="B332" s="219"/>
    </row>
    <row r="333" spans="2:2" ht="18.95" customHeight="1" x14ac:dyDescent="0.2">
      <c r="B333" s="219"/>
    </row>
    <row r="334" spans="2:2" ht="18.95" customHeight="1" x14ac:dyDescent="0.2">
      <c r="B334" s="219"/>
    </row>
    <row r="335" spans="2:2" ht="18.95" customHeight="1" x14ac:dyDescent="0.2">
      <c r="B335" s="219"/>
    </row>
    <row r="336" spans="2:2" ht="18.95" customHeight="1" x14ac:dyDescent="0.2">
      <c r="B336" s="219"/>
    </row>
    <row r="337" spans="2:2" ht="18.95" customHeight="1" x14ac:dyDescent="0.2">
      <c r="B337" s="219"/>
    </row>
    <row r="338" spans="2:2" ht="18.95" customHeight="1" x14ac:dyDescent="0.2">
      <c r="B338" s="219"/>
    </row>
    <row r="339" spans="2:2" ht="18.95" customHeight="1" x14ac:dyDescent="0.2">
      <c r="B339" s="219"/>
    </row>
    <row r="340" spans="2:2" ht="18.95" customHeight="1" x14ac:dyDescent="0.2">
      <c r="B340" s="219"/>
    </row>
    <row r="341" spans="2:2" ht="18.95" customHeight="1" x14ac:dyDescent="0.2">
      <c r="B341" s="219"/>
    </row>
    <row r="342" spans="2:2" ht="18.95" customHeight="1" x14ac:dyDescent="0.2">
      <c r="B342" s="219"/>
    </row>
    <row r="343" spans="2:2" ht="18.95" customHeight="1" x14ac:dyDescent="0.2">
      <c r="B343" s="219"/>
    </row>
    <row r="344" spans="2:2" ht="18.95" customHeight="1" x14ac:dyDescent="0.2">
      <c r="B344" s="219"/>
    </row>
    <row r="345" spans="2:2" ht="18.95" customHeight="1" x14ac:dyDescent="0.2">
      <c r="B345" s="219"/>
    </row>
    <row r="346" spans="2:2" ht="18.95" customHeight="1" x14ac:dyDescent="0.2">
      <c r="B346" s="219"/>
    </row>
    <row r="347" spans="2:2" ht="18.95" customHeight="1" x14ac:dyDescent="0.2">
      <c r="B347" s="219"/>
    </row>
    <row r="348" spans="2:2" ht="18.95" customHeight="1" x14ac:dyDescent="0.2">
      <c r="B348" s="219"/>
    </row>
    <row r="349" spans="2:2" ht="18.95" customHeight="1" x14ac:dyDescent="0.2">
      <c r="B349" s="219"/>
    </row>
    <row r="350" spans="2:2" ht="18.95" customHeight="1" x14ac:dyDescent="0.2">
      <c r="B350" s="219"/>
    </row>
    <row r="351" spans="2:2" ht="18.95" customHeight="1" x14ac:dyDescent="0.2">
      <c r="B351" s="219"/>
    </row>
    <row r="352" spans="2:2" ht="18.95" customHeight="1" x14ac:dyDescent="0.2">
      <c r="B352" s="219"/>
    </row>
    <row r="353" spans="2:2" ht="18.95" customHeight="1" x14ac:dyDescent="0.2">
      <c r="B353" s="219"/>
    </row>
    <row r="354" spans="2:2" ht="18.95" customHeight="1" x14ac:dyDescent="0.2">
      <c r="B354" s="219"/>
    </row>
    <row r="355" spans="2:2" ht="18.95" customHeight="1" x14ac:dyDescent="0.2">
      <c r="B355" s="219"/>
    </row>
    <row r="356" spans="2:2" ht="18.95" customHeight="1" x14ac:dyDescent="0.2">
      <c r="B356" s="219"/>
    </row>
    <row r="357" spans="2:2" ht="18.95" customHeight="1" x14ac:dyDescent="0.2">
      <c r="B357" s="219"/>
    </row>
    <row r="358" spans="2:2" ht="18.95" customHeight="1" x14ac:dyDescent="0.2">
      <c r="B358" s="219"/>
    </row>
    <row r="359" spans="2:2" ht="18.95" customHeight="1" x14ac:dyDescent="0.2">
      <c r="B359" s="219"/>
    </row>
    <row r="360" spans="2:2" ht="18.95" customHeight="1" x14ac:dyDescent="0.2">
      <c r="B360" s="219"/>
    </row>
    <row r="361" spans="2:2" ht="18.95" customHeight="1" x14ac:dyDescent="0.2">
      <c r="B361" s="219"/>
    </row>
    <row r="362" spans="2:2" ht="18.95" customHeight="1" x14ac:dyDescent="0.2">
      <c r="B362" s="219"/>
    </row>
    <row r="363" spans="2:2" ht="18.95" customHeight="1" x14ac:dyDescent="0.2">
      <c r="B363" s="219"/>
    </row>
    <row r="364" spans="2:2" ht="18.95" customHeight="1" x14ac:dyDescent="0.2">
      <c r="B364" s="219"/>
    </row>
    <row r="365" spans="2:2" ht="18.95" customHeight="1" x14ac:dyDescent="0.2">
      <c r="B365" s="219"/>
    </row>
    <row r="366" spans="2:2" ht="18.95" customHeight="1" x14ac:dyDescent="0.2">
      <c r="B366" s="219"/>
    </row>
    <row r="367" spans="2:2" ht="18.95" customHeight="1" x14ac:dyDescent="0.2">
      <c r="B367" s="219"/>
    </row>
    <row r="368" spans="2:2" ht="18.95" customHeight="1" x14ac:dyDescent="0.2">
      <c r="B368" s="219"/>
    </row>
    <row r="369" spans="2:2" ht="18.95" customHeight="1" x14ac:dyDescent="0.2">
      <c r="B369" s="219"/>
    </row>
    <row r="370" spans="2:2" ht="18.95" customHeight="1" x14ac:dyDescent="0.2">
      <c r="B370" s="219"/>
    </row>
    <row r="371" spans="2:2" ht="18.95" customHeight="1" x14ac:dyDescent="0.2">
      <c r="B371" s="219"/>
    </row>
    <row r="372" spans="2:2" ht="18.95" customHeight="1" x14ac:dyDescent="0.2">
      <c r="B372" s="219"/>
    </row>
    <row r="373" spans="2:2" ht="18.95" customHeight="1" x14ac:dyDescent="0.2">
      <c r="B373" s="219"/>
    </row>
    <row r="374" spans="2:2" ht="18.95" customHeight="1" x14ac:dyDescent="0.2">
      <c r="B374" s="219"/>
    </row>
    <row r="375" spans="2:2" ht="18.95" customHeight="1" x14ac:dyDescent="0.2">
      <c r="B375" s="219"/>
    </row>
    <row r="376" spans="2:2" ht="18.95" customHeight="1" x14ac:dyDescent="0.2">
      <c r="B376" s="219"/>
    </row>
    <row r="377" spans="2:2" ht="18.95" customHeight="1" x14ac:dyDescent="0.2">
      <c r="B377" s="219"/>
    </row>
    <row r="378" spans="2:2" ht="18.95" customHeight="1" x14ac:dyDescent="0.2">
      <c r="B378" s="219"/>
    </row>
    <row r="379" spans="2:2" ht="18.95" customHeight="1" x14ac:dyDescent="0.2">
      <c r="B379" s="219"/>
    </row>
    <row r="380" spans="2:2" ht="18.95" customHeight="1" x14ac:dyDescent="0.2">
      <c r="B380" s="219"/>
    </row>
    <row r="381" spans="2:2" ht="18.95" customHeight="1" x14ac:dyDescent="0.2">
      <c r="B381" s="219"/>
    </row>
    <row r="382" spans="2:2" ht="18.95" customHeight="1" x14ac:dyDescent="0.2">
      <c r="B382" s="219"/>
    </row>
    <row r="383" spans="2:2" ht="18.95" customHeight="1" x14ac:dyDescent="0.2">
      <c r="B383" s="219"/>
    </row>
    <row r="384" spans="2:2" ht="18.95" customHeight="1" x14ac:dyDescent="0.2">
      <c r="B384" s="219"/>
    </row>
    <row r="385" spans="2:2" ht="18.95" customHeight="1" x14ac:dyDescent="0.2">
      <c r="B385" s="219"/>
    </row>
    <row r="386" spans="2:2" ht="18.95" customHeight="1" x14ac:dyDescent="0.2">
      <c r="B386" s="219"/>
    </row>
    <row r="387" spans="2:2" ht="18.95" customHeight="1" x14ac:dyDescent="0.2">
      <c r="B387" s="219"/>
    </row>
    <row r="388" spans="2:2" ht="18.95" customHeight="1" x14ac:dyDescent="0.2">
      <c r="B388" s="219"/>
    </row>
    <row r="389" spans="2:2" ht="18.95" customHeight="1" x14ac:dyDescent="0.2">
      <c r="B389" s="219"/>
    </row>
    <row r="390" spans="2:2" ht="18.95" customHeight="1" x14ac:dyDescent="0.2">
      <c r="B390" s="219"/>
    </row>
    <row r="391" spans="2:2" ht="18.95" customHeight="1" x14ac:dyDescent="0.2">
      <c r="B391" s="219"/>
    </row>
    <row r="392" spans="2:2" ht="18.95" customHeight="1" x14ac:dyDescent="0.2">
      <c r="B392" s="219"/>
    </row>
    <row r="393" spans="2:2" ht="18.95" customHeight="1" x14ac:dyDescent="0.2">
      <c r="B393" s="219"/>
    </row>
    <row r="394" spans="2:2" ht="18.95" customHeight="1" x14ac:dyDescent="0.2">
      <c r="B394" s="219"/>
    </row>
    <row r="395" spans="2:2" ht="18.95" customHeight="1" x14ac:dyDescent="0.2">
      <c r="B395" s="219"/>
    </row>
    <row r="396" spans="2:2" ht="18.95" customHeight="1" x14ac:dyDescent="0.2">
      <c r="B396" s="219"/>
    </row>
    <row r="397" spans="2:2" ht="18.95" customHeight="1" x14ac:dyDescent="0.2">
      <c r="B397" s="219"/>
    </row>
    <row r="398" spans="2:2" ht="18.95" customHeight="1" x14ac:dyDescent="0.2">
      <c r="B398" s="219"/>
    </row>
    <row r="399" spans="2:2" ht="18.95" customHeight="1" x14ac:dyDescent="0.2">
      <c r="B399" s="219"/>
    </row>
    <row r="400" spans="2:2" ht="18.95" customHeight="1" x14ac:dyDescent="0.2">
      <c r="B400" s="219"/>
    </row>
    <row r="401" spans="2:2" ht="18.95" customHeight="1" x14ac:dyDescent="0.2">
      <c r="B401" s="219"/>
    </row>
    <row r="402" spans="2:2" ht="18.95" customHeight="1" x14ac:dyDescent="0.2">
      <c r="B402" s="219"/>
    </row>
    <row r="403" spans="2:2" ht="18.95" customHeight="1" x14ac:dyDescent="0.2">
      <c r="B403" s="219"/>
    </row>
    <row r="404" spans="2:2" ht="18.95" customHeight="1" x14ac:dyDescent="0.2">
      <c r="B404" s="219"/>
    </row>
    <row r="405" spans="2:2" ht="18.95" customHeight="1" x14ac:dyDescent="0.2">
      <c r="B405" s="219"/>
    </row>
    <row r="406" spans="2:2" ht="18.95" customHeight="1" x14ac:dyDescent="0.2">
      <c r="B406" s="219"/>
    </row>
    <row r="407" spans="2:2" ht="18.95" customHeight="1" x14ac:dyDescent="0.2">
      <c r="B407" s="219"/>
    </row>
    <row r="408" spans="2:2" ht="18.95" customHeight="1" x14ac:dyDescent="0.2">
      <c r="B408" s="219"/>
    </row>
    <row r="409" spans="2:2" ht="18.95" customHeight="1" x14ac:dyDescent="0.2">
      <c r="B409" s="219"/>
    </row>
    <row r="410" spans="2:2" ht="18.95" customHeight="1" x14ac:dyDescent="0.2">
      <c r="B410" s="219"/>
    </row>
    <row r="411" spans="2:2" ht="18.95" customHeight="1" x14ac:dyDescent="0.2">
      <c r="B411" s="219"/>
    </row>
    <row r="412" spans="2:2" ht="18.95" customHeight="1" x14ac:dyDescent="0.2">
      <c r="B412" s="219"/>
    </row>
    <row r="413" spans="2:2" ht="18.95" customHeight="1" x14ac:dyDescent="0.2">
      <c r="B413" s="219"/>
    </row>
    <row r="414" spans="2:2" ht="18.95" customHeight="1" x14ac:dyDescent="0.2">
      <c r="B414" s="219"/>
    </row>
    <row r="415" spans="2:2" ht="18.95" customHeight="1" x14ac:dyDescent="0.2">
      <c r="B415" s="219"/>
    </row>
    <row r="416" spans="2:2" ht="18.95" customHeight="1" x14ac:dyDescent="0.2">
      <c r="B416" s="219"/>
    </row>
    <row r="417" spans="2:2" ht="18.95" customHeight="1" x14ac:dyDescent="0.2">
      <c r="B417" s="219"/>
    </row>
    <row r="418" spans="2:2" ht="18.95" customHeight="1" x14ac:dyDescent="0.2">
      <c r="B418" s="219"/>
    </row>
    <row r="419" spans="2:2" ht="18.95" customHeight="1" x14ac:dyDescent="0.2">
      <c r="B419" s="219"/>
    </row>
    <row r="420" spans="2:2" ht="18.95" customHeight="1" x14ac:dyDescent="0.2">
      <c r="B420" s="219"/>
    </row>
    <row r="421" spans="2:2" ht="18.95" customHeight="1" x14ac:dyDescent="0.2">
      <c r="B421" s="219"/>
    </row>
    <row r="422" spans="2:2" ht="18.95" customHeight="1" x14ac:dyDescent="0.2">
      <c r="B422" s="219"/>
    </row>
    <row r="423" spans="2:2" ht="18.95" customHeight="1" x14ac:dyDescent="0.2">
      <c r="B423" s="219"/>
    </row>
    <row r="424" spans="2:2" ht="18.95" customHeight="1" x14ac:dyDescent="0.2">
      <c r="B424" s="219"/>
    </row>
    <row r="425" spans="2:2" ht="18.95" customHeight="1" x14ac:dyDescent="0.2">
      <c r="B425" s="219"/>
    </row>
    <row r="426" spans="2:2" ht="18.95" customHeight="1" x14ac:dyDescent="0.2">
      <c r="B426" s="219"/>
    </row>
    <row r="427" spans="2:2" ht="18.95" customHeight="1" x14ac:dyDescent="0.2">
      <c r="B427" s="219"/>
    </row>
    <row r="428" spans="2:2" ht="18.95" customHeight="1" x14ac:dyDescent="0.2">
      <c r="B428" s="219"/>
    </row>
    <row r="429" spans="2:2" ht="18.95" customHeight="1" x14ac:dyDescent="0.2">
      <c r="B429" s="219"/>
    </row>
    <row r="430" spans="2:2" ht="18.95" customHeight="1" x14ac:dyDescent="0.2">
      <c r="B430" s="219"/>
    </row>
    <row r="431" spans="2:2" ht="18.95" customHeight="1" x14ac:dyDescent="0.2">
      <c r="B431" s="219"/>
    </row>
    <row r="432" spans="2:2" ht="18.95" customHeight="1" x14ac:dyDescent="0.2">
      <c r="B432" s="219"/>
    </row>
    <row r="433" spans="2:2" ht="18.95" customHeight="1" x14ac:dyDescent="0.2">
      <c r="B433" s="219"/>
    </row>
    <row r="434" spans="2:2" ht="18.95" customHeight="1" x14ac:dyDescent="0.2">
      <c r="B434" s="219"/>
    </row>
    <row r="435" spans="2:2" ht="18.95" customHeight="1" x14ac:dyDescent="0.2">
      <c r="B435" s="219"/>
    </row>
    <row r="436" spans="2:2" ht="18.95" customHeight="1" x14ac:dyDescent="0.2">
      <c r="B436" s="219"/>
    </row>
    <row r="437" spans="2:2" ht="18.95" customHeight="1" x14ac:dyDescent="0.2">
      <c r="B437" s="219"/>
    </row>
    <row r="438" spans="2:2" ht="18.95" customHeight="1" x14ac:dyDescent="0.2">
      <c r="B438" s="219"/>
    </row>
    <row r="439" spans="2:2" ht="18.95" customHeight="1" x14ac:dyDescent="0.2">
      <c r="B439" s="219"/>
    </row>
    <row r="440" spans="2:2" ht="18.95" customHeight="1" x14ac:dyDescent="0.2">
      <c r="B440" s="219"/>
    </row>
    <row r="441" spans="2:2" ht="18.95" customHeight="1" x14ac:dyDescent="0.2">
      <c r="B441" s="219"/>
    </row>
    <row r="442" spans="2:2" ht="18.95" customHeight="1" x14ac:dyDescent="0.2">
      <c r="B442" s="219"/>
    </row>
    <row r="443" spans="2:2" ht="18.95" customHeight="1" x14ac:dyDescent="0.2">
      <c r="B443" s="219"/>
    </row>
    <row r="444" spans="2:2" ht="18.95" customHeight="1" x14ac:dyDescent="0.2">
      <c r="B444" s="219"/>
    </row>
    <row r="445" spans="2:2" ht="18.95" customHeight="1" x14ac:dyDescent="0.2">
      <c r="B445" s="219"/>
    </row>
    <row r="446" spans="2:2" ht="18.95" customHeight="1" x14ac:dyDescent="0.2">
      <c r="B446" s="219"/>
    </row>
    <row r="447" spans="2:2" ht="18.95" customHeight="1" x14ac:dyDescent="0.2">
      <c r="B447" s="219"/>
    </row>
    <row r="448" spans="2:2" ht="18.95" customHeight="1" x14ac:dyDescent="0.2">
      <c r="B448" s="219"/>
    </row>
    <row r="449" spans="2:2" ht="18.95" customHeight="1" x14ac:dyDescent="0.2">
      <c r="B449" s="219"/>
    </row>
    <row r="450" spans="2:2" ht="18.95" customHeight="1" x14ac:dyDescent="0.2">
      <c r="B450" s="219"/>
    </row>
    <row r="451" spans="2:2" ht="18.95" customHeight="1" x14ac:dyDescent="0.2">
      <c r="B451" s="219"/>
    </row>
    <row r="452" spans="2:2" ht="18.95" customHeight="1" x14ac:dyDescent="0.2">
      <c r="B452" s="219"/>
    </row>
    <row r="453" spans="2:2" ht="18.95" customHeight="1" x14ac:dyDescent="0.2">
      <c r="B453" s="219"/>
    </row>
    <row r="454" spans="2:2" ht="18.95" customHeight="1" x14ac:dyDescent="0.2">
      <c r="B454" s="219"/>
    </row>
    <row r="455" spans="2:2" ht="18.95" customHeight="1" x14ac:dyDescent="0.2">
      <c r="B455" s="219"/>
    </row>
    <row r="456" spans="2:2" ht="18.95" customHeight="1" x14ac:dyDescent="0.2">
      <c r="B456" s="219"/>
    </row>
    <row r="457" spans="2:2" ht="18.95" customHeight="1" x14ac:dyDescent="0.2">
      <c r="B457" s="219"/>
    </row>
    <row r="458" spans="2:2" ht="18.95" customHeight="1" x14ac:dyDescent="0.2">
      <c r="B458" s="219"/>
    </row>
    <row r="459" spans="2:2" ht="18.95" customHeight="1" x14ac:dyDescent="0.2">
      <c r="B459" s="219"/>
    </row>
    <row r="460" spans="2:2" ht="18.95" customHeight="1" x14ac:dyDescent="0.2">
      <c r="B460" s="219"/>
    </row>
    <row r="461" spans="2:2" ht="18.95" customHeight="1" x14ac:dyDescent="0.2">
      <c r="B461" s="219"/>
    </row>
    <row r="462" spans="2:2" ht="18.95" customHeight="1" x14ac:dyDescent="0.2">
      <c r="B462" s="219"/>
    </row>
    <row r="463" spans="2:2" ht="18.95" customHeight="1" x14ac:dyDescent="0.2">
      <c r="B463" s="219"/>
    </row>
    <row r="464" spans="2:2" ht="18.95" customHeight="1" x14ac:dyDescent="0.2">
      <c r="B464" s="219"/>
    </row>
    <row r="465" spans="2:2" ht="18.95" customHeight="1" x14ac:dyDescent="0.2">
      <c r="B465" s="219"/>
    </row>
    <row r="466" spans="2:2" ht="18.95" customHeight="1" x14ac:dyDescent="0.2">
      <c r="B466" s="219"/>
    </row>
    <row r="467" spans="2:2" ht="18.95" customHeight="1" x14ac:dyDescent="0.2">
      <c r="B467" s="219"/>
    </row>
    <row r="468" spans="2:2" ht="18.95" customHeight="1" x14ac:dyDescent="0.2">
      <c r="B468" s="219"/>
    </row>
    <row r="469" spans="2:2" ht="18.95" customHeight="1" x14ac:dyDescent="0.2">
      <c r="B469" s="219"/>
    </row>
    <row r="470" spans="2:2" ht="18.95" customHeight="1" x14ac:dyDescent="0.2">
      <c r="B470" s="219"/>
    </row>
    <row r="471" spans="2:2" ht="18.95" customHeight="1" x14ac:dyDescent="0.2">
      <c r="B471" s="219"/>
    </row>
    <row r="472" spans="2:2" ht="18.95" customHeight="1" x14ac:dyDescent="0.2">
      <c r="B472" s="219"/>
    </row>
    <row r="473" spans="2:2" ht="18.95" customHeight="1" x14ac:dyDescent="0.2">
      <c r="B473" s="219"/>
    </row>
    <row r="474" spans="2:2" ht="18.95" customHeight="1" x14ac:dyDescent="0.2">
      <c r="B474" s="219"/>
    </row>
    <row r="475" spans="2:2" ht="18.95" customHeight="1" x14ac:dyDescent="0.2">
      <c r="B475" s="219"/>
    </row>
    <row r="476" spans="2:2" ht="18.95" customHeight="1" x14ac:dyDescent="0.2">
      <c r="B476" s="219"/>
    </row>
    <row r="477" spans="2:2" ht="18.95" customHeight="1" x14ac:dyDescent="0.2">
      <c r="B477" s="219"/>
    </row>
    <row r="478" spans="2:2" ht="18.95" customHeight="1" x14ac:dyDescent="0.2">
      <c r="B478" s="219"/>
    </row>
    <row r="479" spans="2:2" ht="18.95" customHeight="1" x14ac:dyDescent="0.2">
      <c r="B479" s="219"/>
    </row>
    <row r="480" spans="2:2" ht="18.95" customHeight="1" x14ac:dyDescent="0.2">
      <c r="B480" s="219"/>
    </row>
    <row r="481" spans="2:2" ht="18.95" customHeight="1" x14ac:dyDescent="0.2">
      <c r="B481" s="219"/>
    </row>
    <row r="482" spans="2:2" ht="18.95" customHeight="1" x14ac:dyDescent="0.2">
      <c r="B482" s="219"/>
    </row>
    <row r="483" spans="2:2" ht="18.95" customHeight="1" x14ac:dyDescent="0.2">
      <c r="B483" s="219"/>
    </row>
    <row r="484" spans="2:2" ht="18.95" customHeight="1" x14ac:dyDescent="0.2">
      <c r="B484" s="219"/>
    </row>
    <row r="485" spans="2:2" ht="18.95" customHeight="1" x14ac:dyDescent="0.2">
      <c r="B485" s="219"/>
    </row>
    <row r="486" spans="2:2" ht="18.95" customHeight="1" x14ac:dyDescent="0.2">
      <c r="B486" s="219"/>
    </row>
    <row r="487" spans="2:2" ht="18.95" customHeight="1" x14ac:dyDescent="0.2">
      <c r="B487" s="219"/>
    </row>
    <row r="488" spans="2:2" ht="18.95" customHeight="1" x14ac:dyDescent="0.2">
      <c r="B488" s="219"/>
    </row>
    <row r="489" spans="2:2" ht="18.95" customHeight="1" x14ac:dyDescent="0.2">
      <c r="B489" s="219"/>
    </row>
    <row r="490" spans="2:2" ht="18.95" customHeight="1" x14ac:dyDescent="0.2">
      <c r="B490" s="219"/>
    </row>
    <row r="491" spans="2:2" ht="18.95" customHeight="1" x14ac:dyDescent="0.2">
      <c r="B491" s="219"/>
    </row>
    <row r="492" spans="2:2" ht="18.95" customHeight="1" x14ac:dyDescent="0.2">
      <c r="B492" s="219"/>
    </row>
    <row r="493" spans="2:2" ht="18.95" customHeight="1" x14ac:dyDescent="0.2">
      <c r="B493" s="219"/>
    </row>
    <row r="494" spans="2:2" ht="18.95" customHeight="1" x14ac:dyDescent="0.2">
      <c r="B494" s="219"/>
    </row>
    <row r="495" spans="2:2" ht="18.95" customHeight="1" x14ac:dyDescent="0.2">
      <c r="B495" s="219"/>
    </row>
    <row r="496" spans="2:2" ht="18.95" customHeight="1" x14ac:dyDescent="0.2">
      <c r="B496" s="219"/>
    </row>
    <row r="497" spans="2:2" ht="18.95" customHeight="1" x14ac:dyDescent="0.2">
      <c r="B497" s="219"/>
    </row>
    <row r="498" spans="2:2" ht="18.95" customHeight="1" x14ac:dyDescent="0.2">
      <c r="B498" s="219"/>
    </row>
    <row r="499" spans="2:2" ht="18.95" customHeight="1" x14ac:dyDescent="0.2">
      <c r="B499" s="219"/>
    </row>
    <row r="500" spans="2:2" ht="18.95" customHeight="1" x14ac:dyDescent="0.2">
      <c r="B500" s="219"/>
    </row>
    <row r="501" spans="2:2" ht="18.95" customHeight="1" x14ac:dyDescent="0.2">
      <c r="B501" s="219"/>
    </row>
    <row r="502" spans="2:2" ht="18.95" customHeight="1" x14ac:dyDescent="0.2">
      <c r="B502" s="219"/>
    </row>
    <row r="503" spans="2:2" ht="18.95" customHeight="1" x14ac:dyDescent="0.2">
      <c r="B503" s="219"/>
    </row>
    <row r="504" spans="2:2" ht="18.95" customHeight="1" x14ac:dyDescent="0.2">
      <c r="B504" s="219"/>
    </row>
    <row r="505" spans="2:2" ht="18.95" customHeight="1" x14ac:dyDescent="0.2">
      <c r="B505" s="219"/>
    </row>
    <row r="506" spans="2:2" ht="18.95" customHeight="1" x14ac:dyDescent="0.2">
      <c r="B506" s="219"/>
    </row>
    <row r="507" spans="2:2" ht="18.95" customHeight="1" x14ac:dyDescent="0.2">
      <c r="B507" s="219"/>
    </row>
    <row r="508" spans="2:2" ht="18.95" customHeight="1" x14ac:dyDescent="0.2">
      <c r="B508" s="219"/>
    </row>
    <row r="509" spans="2:2" ht="18.95" customHeight="1" x14ac:dyDescent="0.2">
      <c r="B509" s="219"/>
    </row>
  </sheetData>
  <sheetProtection formatColumns="0"/>
  <dataValidations count="5">
    <dataValidation type="list" allowBlank="1" showInputMessage="1" showErrorMessage="1" sqref="E10:E1048576">
      <formula1>$A$37:$A$39</formula1>
    </dataValidation>
    <dataValidation type="list" allowBlank="1" showInputMessage="1" showErrorMessage="1" sqref="F10:F1048576">
      <formula1>$A$43:$A$44</formula1>
    </dataValidation>
    <dataValidation type="list" allowBlank="1" showInputMessage="1" showErrorMessage="1" sqref="G10:G1048576">
      <formula1>$A$48:$A$51</formula1>
    </dataValidation>
    <dataValidation type="list" allowBlank="1" showInputMessage="1" showErrorMessage="1" sqref="H10:H1048576">
      <formula1>$A$54:$A$59</formula1>
    </dataValidation>
    <dataValidation type="list" allowBlank="1" showInputMessage="1" showErrorMessage="1" sqref="J10:J1048576">
      <formula1>$A$62:$A$64</formula1>
    </dataValidation>
  </dataValidations>
  <pageMargins left="0.7" right="0.7" top="0.75" bottom="0.75" header="0.3" footer="0.3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  <pageSetUpPr fitToPage="1"/>
  </sheetPr>
  <dimension ref="A1:U60"/>
  <sheetViews>
    <sheetView showGridLines="0" topLeftCell="A9" zoomScale="90" zoomScaleNormal="90" workbookViewId="0"/>
  </sheetViews>
  <sheetFormatPr baseColWidth="10" defaultColWidth="0" defaultRowHeight="18.95" customHeight="1" x14ac:dyDescent="0.2"/>
  <cols>
    <col min="1" max="1" width="29.125" style="25" customWidth="1"/>
    <col min="2" max="2" width="6" style="239" customWidth="1"/>
    <col min="3" max="3" width="47.625" style="233" customWidth="1"/>
    <col min="4" max="4" width="29.75" style="233" customWidth="1"/>
    <col min="5" max="5" width="13.75" style="236" customWidth="1"/>
    <col min="6" max="6" width="28.5" style="233" customWidth="1"/>
    <col min="7" max="7" width="8.875" style="236" customWidth="1"/>
    <col min="8" max="8" width="16" style="236" customWidth="1"/>
    <col min="9" max="10" width="5.25" style="25" customWidth="1"/>
    <col min="11" max="11" width="6" style="239" customWidth="1"/>
    <col min="12" max="12" width="45" style="233" customWidth="1"/>
    <col min="13" max="13" width="29.75" style="233" customWidth="1"/>
    <col min="14" max="14" width="13.75" style="236" customWidth="1"/>
    <col min="15" max="15" width="28.5" style="233" customWidth="1"/>
    <col min="16" max="16" width="9.375" style="236" customWidth="1"/>
    <col min="17" max="17" width="16" style="236" customWidth="1"/>
    <col min="18" max="18" width="11.375" style="25" customWidth="1"/>
    <col min="19" max="20" width="0.125" style="40" customWidth="1"/>
    <col min="21" max="21" width="11.375" style="25" customWidth="1"/>
    <col min="22" max="16384" width="11.375" style="25" hidden="1"/>
  </cols>
  <sheetData>
    <row r="1" spans="1:20" s="22" customFormat="1" ht="18.95" customHeight="1" x14ac:dyDescent="0.2">
      <c r="B1" s="23"/>
      <c r="E1" s="23"/>
      <c r="G1" s="23"/>
      <c r="H1" s="23"/>
      <c r="N1" s="23"/>
      <c r="P1" s="23"/>
      <c r="Q1" s="23"/>
    </row>
    <row r="2" spans="1:20" ht="18.95" customHeight="1" x14ac:dyDescent="0.2">
      <c r="B2" s="26"/>
      <c r="C2" s="25"/>
      <c r="D2" s="25"/>
      <c r="E2" s="26"/>
      <c r="F2" s="25"/>
      <c r="G2" s="26"/>
      <c r="H2" s="26"/>
      <c r="K2" s="25"/>
      <c r="L2" s="25"/>
      <c r="M2" s="25"/>
      <c r="N2" s="26"/>
      <c r="O2" s="25"/>
      <c r="P2" s="26"/>
      <c r="Q2" s="26"/>
      <c r="S2" s="25"/>
      <c r="T2" s="25"/>
    </row>
    <row r="3" spans="1:20" ht="18.95" customHeight="1" x14ac:dyDescent="0.2">
      <c r="B3" s="26"/>
      <c r="C3" s="25"/>
      <c r="D3" s="25"/>
      <c r="E3" s="26"/>
      <c r="F3" s="25"/>
      <c r="G3" s="26"/>
      <c r="H3" s="26"/>
      <c r="K3" s="25"/>
      <c r="L3" s="25"/>
      <c r="M3" s="25"/>
      <c r="N3" s="26"/>
      <c r="O3" s="25"/>
      <c r="P3" s="26"/>
      <c r="Q3" s="26"/>
      <c r="S3" s="25"/>
      <c r="T3" s="25"/>
    </row>
    <row r="4" spans="1:20" ht="18.95" customHeight="1" x14ac:dyDescent="0.2">
      <c r="B4" s="26"/>
      <c r="C4" s="25"/>
      <c r="D4" s="25"/>
      <c r="E4" s="26"/>
      <c r="F4" s="25"/>
      <c r="G4" s="26"/>
      <c r="H4" s="26"/>
      <c r="K4" s="25"/>
      <c r="L4" s="25"/>
      <c r="M4" s="25"/>
      <c r="N4" s="26"/>
      <c r="O4" s="25"/>
      <c r="P4" s="26"/>
      <c r="Q4" s="26"/>
      <c r="S4" s="25"/>
      <c r="T4" s="25"/>
    </row>
    <row r="5" spans="1:20" ht="18.95" customHeight="1" x14ac:dyDescent="0.2">
      <c r="B5" s="26"/>
      <c r="C5" s="25"/>
      <c r="D5" s="25"/>
      <c r="E5" s="26"/>
      <c r="F5" s="25"/>
      <c r="G5" s="26"/>
      <c r="H5" s="26"/>
      <c r="K5" s="25"/>
      <c r="L5" s="25"/>
      <c r="M5" s="25"/>
      <c r="N5" s="26"/>
      <c r="O5" s="25"/>
      <c r="P5" s="26"/>
      <c r="Q5" s="26"/>
      <c r="S5" s="25"/>
      <c r="T5" s="25"/>
    </row>
    <row r="6" spans="1:20" ht="18.95" customHeight="1" x14ac:dyDescent="0.2">
      <c r="A6" s="2"/>
      <c r="B6" s="26"/>
      <c r="C6" s="25"/>
      <c r="D6" s="25"/>
      <c r="E6" s="26"/>
      <c r="F6" s="25"/>
      <c r="G6" s="26"/>
      <c r="H6" s="26"/>
      <c r="K6" s="25"/>
      <c r="L6" s="25"/>
      <c r="M6" s="25"/>
      <c r="N6" s="26"/>
      <c r="O6" s="25"/>
      <c r="P6" s="26"/>
      <c r="Q6" s="26"/>
      <c r="R6" s="33"/>
      <c r="S6" s="25"/>
      <c r="T6" s="25"/>
    </row>
    <row r="7" spans="1:20" s="22" customFormat="1" ht="18.95" customHeight="1" x14ac:dyDescent="0.2">
      <c r="B7" s="23"/>
      <c r="E7" s="23"/>
      <c r="G7" s="23"/>
      <c r="H7" s="23"/>
      <c r="N7" s="23"/>
      <c r="P7" s="23"/>
      <c r="Q7" s="23"/>
    </row>
    <row r="8" spans="1:20" s="45" customFormat="1" ht="18.95" customHeight="1" x14ac:dyDescent="0.2">
      <c r="B8" s="85"/>
      <c r="C8" s="162"/>
      <c r="D8" s="162"/>
      <c r="E8" s="162"/>
      <c r="F8" s="162"/>
      <c r="G8" s="162"/>
      <c r="H8" s="162"/>
      <c r="I8" s="25"/>
      <c r="J8" s="25"/>
      <c r="K8" s="162"/>
      <c r="L8" s="162"/>
      <c r="M8" s="162"/>
      <c r="N8" s="162"/>
      <c r="O8" s="162"/>
      <c r="P8" s="162"/>
      <c r="Q8" s="162"/>
      <c r="S8" s="40"/>
      <c r="T8" s="40"/>
    </row>
    <row r="9" spans="1:20" ht="18.95" customHeight="1" x14ac:dyDescent="0.2">
      <c r="A9" s="45"/>
      <c r="B9" s="85"/>
      <c r="C9" s="162"/>
      <c r="D9" s="162"/>
      <c r="E9" s="162"/>
      <c r="F9" s="162"/>
      <c r="G9" s="162"/>
      <c r="H9" s="162"/>
      <c r="K9" s="162"/>
      <c r="L9" s="162"/>
      <c r="M9" s="162"/>
      <c r="N9" s="162"/>
      <c r="O9" s="162"/>
      <c r="P9" s="162"/>
      <c r="Q9" s="162"/>
    </row>
    <row r="10" spans="1:20" ht="18.95" customHeight="1" x14ac:dyDescent="0.2">
      <c r="A10" s="45"/>
      <c r="B10" s="85"/>
      <c r="C10" s="162"/>
      <c r="D10" s="162"/>
      <c r="E10" s="162"/>
      <c r="F10" s="162"/>
      <c r="G10" s="162"/>
      <c r="H10" s="162"/>
      <c r="K10" s="162"/>
      <c r="L10" s="162"/>
      <c r="M10" s="162"/>
      <c r="N10" s="162"/>
      <c r="O10" s="162"/>
      <c r="P10" s="162"/>
      <c r="Q10" s="162"/>
    </row>
    <row r="11" spans="1:20" ht="18.95" customHeight="1" x14ac:dyDescent="0.2">
      <c r="A11" s="45"/>
      <c r="B11" s="85"/>
      <c r="C11" s="162"/>
      <c r="D11" s="162"/>
      <c r="E11" s="162"/>
      <c r="F11" s="162"/>
      <c r="G11" s="162"/>
      <c r="H11" s="162"/>
      <c r="K11" s="162"/>
      <c r="L11" s="162"/>
      <c r="M11" s="162"/>
      <c r="N11" s="162"/>
      <c r="O11" s="162"/>
      <c r="P11" s="162"/>
      <c r="Q11" s="162"/>
    </row>
    <row r="12" spans="1:20" ht="18.95" customHeight="1" x14ac:dyDescent="0.2">
      <c r="A12" s="45"/>
      <c r="B12" s="85"/>
      <c r="C12" s="162"/>
      <c r="D12" s="162"/>
      <c r="E12" s="162"/>
      <c r="F12" s="162"/>
      <c r="G12" s="162"/>
      <c r="H12" s="162"/>
      <c r="K12" s="162"/>
      <c r="L12" s="162"/>
      <c r="M12" s="162"/>
      <c r="N12" s="162"/>
      <c r="O12" s="162"/>
      <c r="P12" s="162"/>
      <c r="Q12" s="162"/>
    </row>
    <row r="13" spans="1:20" ht="18.95" customHeight="1" x14ac:dyDescent="0.2">
      <c r="A13" s="45"/>
      <c r="B13" s="85"/>
      <c r="C13" s="162"/>
      <c r="D13" s="162"/>
      <c r="E13" s="162"/>
      <c r="F13" s="162"/>
      <c r="G13" s="162"/>
      <c r="H13" s="162"/>
      <c r="K13" s="162"/>
      <c r="L13" s="162"/>
      <c r="M13" s="162"/>
      <c r="N13" s="162"/>
      <c r="O13" s="162"/>
      <c r="P13" s="162"/>
      <c r="Q13" s="162"/>
    </row>
    <row r="14" spans="1:20" ht="18.95" customHeight="1" x14ac:dyDescent="0.2">
      <c r="A14" s="45"/>
      <c r="B14" s="85"/>
      <c r="C14" s="162"/>
      <c r="D14" s="162"/>
      <c r="E14" s="162"/>
      <c r="F14" s="162"/>
      <c r="G14" s="162"/>
      <c r="H14" s="162"/>
      <c r="K14" s="162"/>
      <c r="L14" s="162"/>
      <c r="M14" s="162"/>
      <c r="N14" s="162"/>
      <c r="O14" s="162"/>
      <c r="P14" s="162"/>
      <c r="Q14" s="162"/>
    </row>
    <row r="15" spans="1:20" ht="18.95" customHeight="1" x14ac:dyDescent="0.2">
      <c r="A15" s="45"/>
      <c r="B15" s="85"/>
      <c r="C15" s="162"/>
      <c r="D15" s="162"/>
      <c r="E15" s="162"/>
      <c r="F15" s="162"/>
      <c r="G15" s="162"/>
      <c r="H15" s="162"/>
      <c r="K15" s="162"/>
      <c r="L15" s="162"/>
      <c r="M15" s="162"/>
      <c r="N15" s="162"/>
      <c r="O15" s="162"/>
      <c r="P15" s="162"/>
      <c r="Q15" s="162"/>
    </row>
    <row r="16" spans="1:20" ht="18.95" customHeight="1" x14ac:dyDescent="0.2">
      <c r="A16" s="45"/>
      <c r="B16" s="85"/>
      <c r="C16" s="162"/>
      <c r="D16" s="162"/>
      <c r="E16" s="162"/>
      <c r="F16" s="162"/>
      <c r="G16" s="162"/>
      <c r="H16" s="162"/>
      <c r="K16" s="162"/>
      <c r="L16" s="162"/>
      <c r="M16" s="162"/>
      <c r="N16" s="162"/>
      <c r="O16" s="162"/>
      <c r="P16" s="162"/>
      <c r="Q16" s="162"/>
    </row>
    <row r="17" spans="1:20" ht="18.95" customHeight="1" x14ac:dyDescent="0.2">
      <c r="A17" s="45"/>
      <c r="B17" s="85"/>
      <c r="C17" s="162"/>
      <c r="D17" s="162"/>
      <c r="E17" s="162"/>
      <c r="F17" s="162"/>
      <c r="G17" s="162"/>
      <c r="H17" s="162"/>
      <c r="K17" s="162"/>
      <c r="L17" s="162"/>
      <c r="M17" s="162"/>
      <c r="N17" s="162"/>
      <c r="O17" s="162"/>
      <c r="P17" s="162"/>
      <c r="Q17" s="162"/>
    </row>
    <row r="18" spans="1:20" ht="18.95" customHeight="1" x14ac:dyDescent="0.2">
      <c r="A18" s="45"/>
      <c r="B18" s="85"/>
      <c r="C18" s="162"/>
      <c r="D18" s="162"/>
      <c r="E18" s="162"/>
      <c r="F18" s="162"/>
      <c r="G18" s="162"/>
      <c r="H18" s="162"/>
      <c r="K18" s="162"/>
      <c r="L18" s="162"/>
      <c r="M18" s="162"/>
      <c r="N18" s="162"/>
      <c r="O18" s="162"/>
      <c r="P18" s="162"/>
      <c r="Q18" s="162"/>
    </row>
    <row r="19" spans="1:20" ht="18.95" customHeight="1" x14ac:dyDescent="0.2">
      <c r="A19" s="45"/>
      <c r="B19" s="85"/>
      <c r="C19" s="162"/>
      <c r="D19" s="162"/>
      <c r="E19" s="162"/>
      <c r="F19" s="162"/>
      <c r="G19" s="162"/>
      <c r="H19" s="162"/>
      <c r="K19" s="162"/>
      <c r="L19" s="162"/>
      <c r="M19" s="162"/>
      <c r="N19" s="162"/>
      <c r="O19" s="162"/>
      <c r="P19" s="162"/>
      <c r="Q19" s="162"/>
    </row>
    <row r="20" spans="1:20" ht="18.95" customHeight="1" x14ac:dyDescent="0.2">
      <c r="A20" s="45"/>
      <c r="B20" s="85"/>
      <c r="C20" s="162"/>
      <c r="D20" s="162"/>
      <c r="E20" s="162"/>
      <c r="F20" s="162"/>
      <c r="G20" s="162"/>
      <c r="H20" s="162"/>
      <c r="K20" s="162"/>
      <c r="L20" s="162"/>
      <c r="M20" s="162"/>
      <c r="N20" s="162"/>
      <c r="O20" s="162"/>
      <c r="P20" s="162"/>
      <c r="Q20" s="162"/>
    </row>
    <row r="21" spans="1:20" ht="18.95" customHeight="1" x14ac:dyDescent="0.2">
      <c r="A21" s="45"/>
      <c r="B21" s="85"/>
      <c r="C21" s="162"/>
      <c r="D21" s="162"/>
      <c r="E21" s="162"/>
      <c r="F21" s="162"/>
      <c r="G21" s="162"/>
      <c r="H21" s="162"/>
      <c r="K21" s="162"/>
      <c r="L21" s="162"/>
      <c r="M21" s="162"/>
      <c r="N21" s="162"/>
      <c r="O21" s="162"/>
      <c r="P21" s="162"/>
      <c r="Q21" s="162"/>
    </row>
    <row r="22" spans="1:20" ht="18.95" customHeight="1" x14ac:dyDescent="0.2">
      <c r="A22" s="45"/>
      <c r="B22" s="85"/>
      <c r="C22" s="162"/>
      <c r="D22" s="162"/>
      <c r="E22" s="162"/>
      <c r="F22" s="162"/>
      <c r="G22" s="162"/>
      <c r="H22" s="162"/>
      <c r="K22" s="162"/>
      <c r="L22" s="162"/>
      <c r="M22" s="162"/>
      <c r="N22" s="162"/>
      <c r="O22" s="162"/>
      <c r="P22" s="162"/>
      <c r="Q22" s="162"/>
    </row>
    <row r="23" spans="1:20" ht="18.95" customHeight="1" x14ac:dyDescent="0.2">
      <c r="A23" s="45"/>
      <c r="B23" s="85"/>
      <c r="C23" s="162"/>
      <c r="D23" s="162"/>
      <c r="E23" s="162"/>
      <c r="F23" s="162"/>
      <c r="G23" s="162"/>
      <c r="H23" s="162"/>
      <c r="K23" s="162"/>
      <c r="L23" s="162"/>
      <c r="M23" s="162"/>
      <c r="N23" s="162"/>
      <c r="O23" s="162"/>
      <c r="P23" s="162"/>
      <c r="Q23" s="162"/>
    </row>
    <row r="24" spans="1:20" ht="18.95" customHeight="1" x14ac:dyDescent="0.2">
      <c r="A24" s="45"/>
      <c r="B24" s="85"/>
      <c r="C24" s="162"/>
      <c r="D24" s="162"/>
      <c r="E24" s="162"/>
      <c r="F24" s="162"/>
      <c r="G24" s="162"/>
      <c r="H24" s="162"/>
      <c r="K24" s="162"/>
      <c r="L24" s="162"/>
      <c r="M24" s="162"/>
      <c r="N24" s="162"/>
      <c r="O24" s="162"/>
      <c r="P24" s="162"/>
      <c r="Q24" s="162"/>
    </row>
    <row r="25" spans="1:20" s="46" customFormat="1" ht="18.95" customHeight="1" x14ac:dyDescent="0.2">
      <c r="B25" s="320" t="s">
        <v>157</v>
      </c>
      <c r="C25" s="320"/>
      <c r="D25" s="320"/>
      <c r="E25" s="320"/>
      <c r="F25" s="320"/>
      <c r="G25" s="320"/>
      <c r="H25" s="320"/>
      <c r="K25" s="320" t="s">
        <v>156</v>
      </c>
      <c r="L25" s="320"/>
      <c r="M25" s="320"/>
      <c r="N25" s="320"/>
      <c r="O25" s="320"/>
      <c r="P25" s="320"/>
      <c r="Q25" s="320"/>
      <c r="S25" s="40"/>
      <c r="T25" s="40"/>
    </row>
    <row r="26" spans="1:20" s="46" customFormat="1" ht="18.95" customHeight="1" x14ac:dyDescent="0.2">
      <c r="B26" s="86" t="s">
        <v>158</v>
      </c>
      <c r="C26" s="162"/>
      <c r="D26" s="162"/>
      <c r="E26" s="162"/>
      <c r="F26" s="162"/>
      <c r="G26" s="162"/>
      <c r="H26" s="162"/>
      <c r="K26" s="162"/>
      <c r="L26" s="162"/>
      <c r="M26" s="162"/>
      <c r="N26" s="162"/>
      <c r="O26" s="162"/>
      <c r="P26" s="162"/>
      <c r="Q26" s="162"/>
      <c r="S26" s="40"/>
      <c r="T26" s="40"/>
    </row>
    <row r="27" spans="1:20" s="47" customFormat="1" ht="18.95" customHeight="1" x14ac:dyDescent="0.3">
      <c r="B27" s="48" t="s">
        <v>25</v>
      </c>
      <c r="C27" s="48" t="s">
        <v>17</v>
      </c>
      <c r="D27" s="48" t="s">
        <v>154</v>
      </c>
      <c r="E27" s="48" t="s">
        <v>159</v>
      </c>
      <c r="F27" s="48" t="s">
        <v>24</v>
      </c>
      <c r="G27" s="48" t="s">
        <v>2</v>
      </c>
      <c r="H27" s="48" t="s">
        <v>31</v>
      </c>
      <c r="K27" s="48" t="s">
        <v>25</v>
      </c>
      <c r="L27" s="48" t="s">
        <v>17</v>
      </c>
      <c r="M27" s="48" t="s">
        <v>155</v>
      </c>
      <c r="N27" s="48" t="s">
        <v>159</v>
      </c>
      <c r="O27" s="48" t="s">
        <v>24</v>
      </c>
      <c r="P27" s="48" t="s">
        <v>2</v>
      </c>
      <c r="Q27" s="48" t="s">
        <v>31</v>
      </c>
    </row>
    <row r="28" spans="1:20" s="47" customFormat="1" ht="18.95" customHeight="1" x14ac:dyDescent="0.3">
      <c r="B28" s="232">
        <v>1</v>
      </c>
      <c r="C28" s="233"/>
      <c r="D28" s="233"/>
      <c r="E28" s="233"/>
      <c r="F28" s="233"/>
      <c r="G28" s="233"/>
      <c r="H28" s="233"/>
      <c r="K28" s="232">
        <v>1</v>
      </c>
      <c r="L28" s="233"/>
      <c r="M28" s="233"/>
      <c r="N28" s="233"/>
      <c r="O28" s="233"/>
      <c r="P28" s="233"/>
      <c r="Q28" s="233"/>
      <c r="S28" s="135" t="s">
        <v>170</v>
      </c>
      <c r="T28" s="135">
        <f>COUNTA(C:C)-1</f>
        <v>0</v>
      </c>
    </row>
    <row r="29" spans="1:20" s="47" customFormat="1" ht="18.95" customHeight="1" x14ac:dyDescent="0.3">
      <c r="B29" s="232">
        <v>2</v>
      </c>
      <c r="C29" s="233"/>
      <c r="D29" s="233"/>
      <c r="E29" s="233"/>
      <c r="F29" s="233"/>
      <c r="G29" s="233"/>
      <c r="H29" s="233"/>
      <c r="K29" s="232">
        <v>2</v>
      </c>
      <c r="L29" s="233"/>
      <c r="M29" s="233"/>
      <c r="N29" s="233"/>
      <c r="O29" s="233"/>
      <c r="P29" s="233"/>
      <c r="Q29" s="233"/>
      <c r="S29" s="135" t="s">
        <v>171</v>
      </c>
      <c r="T29" s="135">
        <f>COUNTA(L:L)-1</f>
        <v>0</v>
      </c>
    </row>
    <row r="30" spans="1:20" s="47" customFormat="1" ht="18.95" customHeight="1" x14ac:dyDescent="0.3">
      <c r="B30" s="232">
        <v>3</v>
      </c>
      <c r="C30" s="233"/>
      <c r="D30" s="233"/>
      <c r="E30" s="233"/>
      <c r="F30" s="233"/>
      <c r="G30" s="233"/>
      <c r="H30" s="233"/>
      <c r="K30" s="232">
        <v>3</v>
      </c>
      <c r="L30" s="233"/>
      <c r="M30" s="233"/>
      <c r="N30" s="233"/>
      <c r="O30" s="233"/>
      <c r="P30" s="233"/>
      <c r="Q30" s="233"/>
    </row>
    <row r="31" spans="1:20" s="47" customFormat="1" ht="18.95" customHeight="1" x14ac:dyDescent="0.3">
      <c r="B31" s="232">
        <v>4</v>
      </c>
      <c r="C31" s="233"/>
      <c r="D31" s="233"/>
      <c r="E31" s="233"/>
      <c r="F31" s="233"/>
      <c r="G31" s="233"/>
      <c r="H31" s="233"/>
      <c r="K31" s="232">
        <v>4</v>
      </c>
      <c r="L31" s="233"/>
      <c r="M31" s="233"/>
      <c r="N31" s="233"/>
      <c r="O31" s="233"/>
      <c r="P31" s="233"/>
      <c r="Q31" s="233"/>
    </row>
    <row r="32" spans="1:20" s="47" customFormat="1" ht="18.95" customHeight="1" x14ac:dyDescent="0.3">
      <c r="B32" s="232">
        <v>5</v>
      </c>
      <c r="C32" s="233"/>
      <c r="D32" s="233"/>
      <c r="E32" s="233"/>
      <c r="F32" s="233"/>
      <c r="G32" s="233"/>
      <c r="H32" s="233"/>
      <c r="K32" s="232">
        <v>5</v>
      </c>
      <c r="L32" s="233"/>
      <c r="M32" s="233"/>
      <c r="N32" s="233"/>
      <c r="O32" s="233"/>
      <c r="P32" s="233"/>
      <c r="Q32" s="233"/>
    </row>
    <row r="33" spans="2:17" s="47" customFormat="1" ht="18.95" customHeight="1" x14ac:dyDescent="0.3">
      <c r="B33" s="232">
        <v>6</v>
      </c>
      <c r="C33" s="233"/>
      <c r="D33" s="233"/>
      <c r="E33" s="233"/>
      <c r="F33" s="233"/>
      <c r="G33" s="233"/>
      <c r="H33" s="233"/>
      <c r="K33" s="232">
        <v>6</v>
      </c>
      <c r="L33" s="233"/>
      <c r="M33" s="233"/>
      <c r="N33" s="233"/>
      <c r="O33" s="233"/>
      <c r="P33" s="233"/>
      <c r="Q33" s="233"/>
    </row>
    <row r="34" spans="2:17" s="47" customFormat="1" ht="18.95" customHeight="1" x14ac:dyDescent="0.3">
      <c r="B34" s="232">
        <v>7</v>
      </c>
      <c r="C34" s="233"/>
      <c r="D34" s="233"/>
      <c r="E34" s="233"/>
      <c r="F34" s="233"/>
      <c r="G34" s="233"/>
      <c r="H34" s="233"/>
      <c r="K34" s="232">
        <v>7</v>
      </c>
      <c r="L34" s="233"/>
      <c r="M34" s="233"/>
      <c r="N34" s="233"/>
      <c r="O34" s="233"/>
      <c r="P34" s="233"/>
      <c r="Q34" s="233"/>
    </row>
    <row r="35" spans="2:17" s="47" customFormat="1" ht="18.95" customHeight="1" x14ac:dyDescent="0.3">
      <c r="B35" s="232">
        <v>8</v>
      </c>
      <c r="C35" s="233"/>
      <c r="D35" s="233"/>
      <c r="E35" s="233"/>
      <c r="F35" s="233"/>
      <c r="G35" s="233"/>
      <c r="H35" s="233"/>
      <c r="K35" s="232">
        <v>8</v>
      </c>
      <c r="L35" s="233"/>
      <c r="M35" s="233"/>
      <c r="N35" s="233"/>
      <c r="O35" s="233"/>
      <c r="P35" s="233"/>
      <c r="Q35" s="233"/>
    </row>
    <row r="36" spans="2:17" s="47" customFormat="1" ht="18.95" customHeight="1" x14ac:dyDescent="0.3">
      <c r="B36" s="232">
        <v>9</v>
      </c>
      <c r="C36" s="233"/>
      <c r="D36" s="233"/>
      <c r="E36" s="233"/>
      <c r="F36" s="233"/>
      <c r="G36" s="233"/>
      <c r="H36" s="233"/>
      <c r="K36" s="232">
        <v>9</v>
      </c>
      <c r="L36" s="233"/>
      <c r="M36" s="233"/>
      <c r="N36" s="233"/>
      <c r="O36" s="233"/>
      <c r="P36" s="233"/>
      <c r="Q36" s="233"/>
    </row>
    <row r="37" spans="2:17" s="47" customFormat="1" ht="18.95" customHeight="1" x14ac:dyDescent="0.3">
      <c r="B37" s="232">
        <v>10</v>
      </c>
      <c r="C37" s="233"/>
      <c r="D37" s="233"/>
      <c r="E37" s="233"/>
      <c r="F37" s="233"/>
      <c r="G37" s="233"/>
      <c r="H37" s="233"/>
      <c r="K37" s="232">
        <v>10</v>
      </c>
      <c r="L37" s="233"/>
      <c r="M37" s="233"/>
      <c r="N37" s="233"/>
      <c r="O37" s="233"/>
      <c r="P37" s="233"/>
      <c r="Q37" s="233"/>
    </row>
    <row r="38" spans="2:17" s="47" customFormat="1" ht="18.95" customHeight="1" x14ac:dyDescent="0.3">
      <c r="B38" s="232">
        <v>11</v>
      </c>
      <c r="C38" s="233"/>
      <c r="D38" s="233"/>
      <c r="E38" s="233"/>
      <c r="F38" s="233"/>
      <c r="G38" s="233"/>
      <c r="H38" s="233"/>
      <c r="K38" s="232">
        <v>11</v>
      </c>
      <c r="L38" s="233"/>
      <c r="M38" s="233"/>
      <c r="N38" s="233"/>
      <c r="O38" s="233"/>
      <c r="P38" s="233"/>
      <c r="Q38" s="233"/>
    </row>
    <row r="39" spans="2:17" s="47" customFormat="1" ht="18.95" customHeight="1" x14ac:dyDescent="0.3">
      <c r="B39" s="232">
        <v>12</v>
      </c>
      <c r="C39" s="233"/>
      <c r="D39" s="233"/>
      <c r="E39" s="233"/>
      <c r="F39" s="233"/>
      <c r="G39" s="233"/>
      <c r="H39" s="233"/>
      <c r="K39" s="232">
        <v>12</v>
      </c>
      <c r="L39" s="233"/>
      <c r="M39" s="233"/>
      <c r="N39" s="233"/>
      <c r="O39" s="233"/>
      <c r="P39" s="233"/>
      <c r="Q39" s="233"/>
    </row>
    <row r="40" spans="2:17" ht="18.95" customHeight="1" x14ac:dyDescent="0.2">
      <c r="B40" s="232">
        <v>13</v>
      </c>
      <c r="E40" s="233"/>
      <c r="G40" s="233"/>
      <c r="H40" s="233"/>
      <c r="K40" s="232">
        <v>13</v>
      </c>
      <c r="N40" s="233"/>
      <c r="P40" s="233"/>
      <c r="Q40" s="233"/>
    </row>
    <row r="41" spans="2:17" ht="18.95" customHeight="1" x14ac:dyDescent="0.2">
      <c r="B41" s="232">
        <v>14</v>
      </c>
      <c r="E41" s="233"/>
      <c r="G41" s="233"/>
      <c r="H41" s="233"/>
      <c r="K41" s="232">
        <v>14</v>
      </c>
      <c r="N41" s="233"/>
      <c r="P41" s="233"/>
      <c r="Q41" s="233"/>
    </row>
    <row r="42" spans="2:17" ht="18.95" customHeight="1" x14ac:dyDescent="0.2">
      <c r="B42" s="232">
        <v>15</v>
      </c>
      <c r="E42" s="233"/>
      <c r="G42" s="233"/>
      <c r="H42" s="233"/>
      <c r="K42" s="232">
        <v>15</v>
      </c>
      <c r="N42" s="233"/>
      <c r="P42" s="233"/>
      <c r="Q42" s="233"/>
    </row>
    <row r="43" spans="2:17" ht="18.95" customHeight="1" x14ac:dyDescent="0.2">
      <c r="B43" s="232">
        <v>16</v>
      </c>
      <c r="E43" s="233"/>
      <c r="G43" s="233"/>
      <c r="H43" s="233"/>
      <c r="K43" s="232">
        <v>16</v>
      </c>
      <c r="N43" s="233"/>
      <c r="P43" s="233"/>
      <c r="Q43" s="233"/>
    </row>
    <row r="44" spans="2:17" ht="18.95" customHeight="1" x14ac:dyDescent="0.2">
      <c r="B44" s="232">
        <v>17</v>
      </c>
      <c r="E44" s="233"/>
      <c r="G44" s="233"/>
      <c r="H44" s="233"/>
      <c r="K44" s="232">
        <v>17</v>
      </c>
      <c r="N44" s="233"/>
      <c r="P44" s="233"/>
      <c r="Q44" s="233"/>
    </row>
    <row r="45" spans="2:17" ht="18.95" customHeight="1" x14ac:dyDescent="0.2">
      <c r="B45" s="232">
        <v>18</v>
      </c>
      <c r="E45" s="233"/>
      <c r="G45" s="233"/>
      <c r="H45" s="233"/>
      <c r="K45" s="232">
        <v>18</v>
      </c>
      <c r="N45" s="233"/>
      <c r="P45" s="233"/>
      <c r="Q45" s="233"/>
    </row>
    <row r="46" spans="2:17" ht="18.95" customHeight="1" x14ac:dyDescent="0.2">
      <c r="B46" s="232">
        <v>19</v>
      </c>
      <c r="E46" s="233"/>
      <c r="G46" s="233"/>
      <c r="H46" s="233"/>
      <c r="K46" s="232">
        <v>19</v>
      </c>
      <c r="N46" s="233"/>
      <c r="P46" s="233"/>
      <c r="Q46" s="233"/>
    </row>
    <row r="47" spans="2:17" ht="18.95" customHeight="1" x14ac:dyDescent="0.2">
      <c r="B47" s="232">
        <v>20</v>
      </c>
      <c r="E47" s="233"/>
      <c r="G47" s="233"/>
      <c r="H47" s="233"/>
      <c r="K47" s="232">
        <v>20</v>
      </c>
      <c r="N47" s="233"/>
      <c r="P47" s="233"/>
      <c r="Q47" s="233"/>
    </row>
    <row r="48" spans="2:17" ht="18.95" customHeight="1" x14ac:dyDescent="0.2">
      <c r="B48" s="234">
        <v>21</v>
      </c>
      <c r="E48" s="233"/>
      <c r="G48" s="233"/>
      <c r="H48" s="233"/>
      <c r="K48" s="234">
        <v>21</v>
      </c>
      <c r="N48" s="233"/>
      <c r="P48" s="233"/>
      <c r="Q48" s="233"/>
    </row>
    <row r="49" spans="2:17" ht="18.95" customHeight="1" x14ac:dyDescent="0.2">
      <c r="B49" s="234">
        <v>22</v>
      </c>
      <c r="E49" s="233"/>
      <c r="G49" s="233"/>
      <c r="H49" s="233"/>
      <c r="K49" s="234">
        <v>22</v>
      </c>
      <c r="N49" s="233"/>
      <c r="P49" s="233"/>
      <c r="Q49" s="233"/>
    </row>
    <row r="50" spans="2:17" ht="18.95" customHeight="1" x14ac:dyDescent="0.2">
      <c r="B50" s="235">
        <v>23</v>
      </c>
      <c r="E50" s="233"/>
      <c r="G50" s="233"/>
      <c r="H50" s="233"/>
      <c r="K50" s="235">
        <v>23</v>
      </c>
      <c r="N50" s="233"/>
      <c r="P50" s="233"/>
      <c r="Q50" s="233"/>
    </row>
    <row r="51" spans="2:17" ht="18.95" customHeight="1" x14ac:dyDescent="0.2">
      <c r="B51" s="235">
        <v>24</v>
      </c>
      <c r="E51" s="233"/>
      <c r="G51" s="233"/>
      <c r="H51" s="233"/>
      <c r="K51" s="235">
        <v>24</v>
      </c>
      <c r="N51" s="233"/>
      <c r="P51" s="233"/>
      <c r="Q51" s="233"/>
    </row>
    <row r="52" spans="2:17" ht="18.95" customHeight="1" x14ac:dyDescent="0.2">
      <c r="B52" s="235">
        <v>25</v>
      </c>
      <c r="E52" s="233"/>
      <c r="G52" s="233"/>
      <c r="H52" s="233"/>
      <c r="K52" s="235">
        <v>25</v>
      </c>
      <c r="N52" s="233"/>
      <c r="P52" s="233"/>
      <c r="Q52" s="233"/>
    </row>
    <row r="53" spans="2:17" ht="18.95" customHeight="1" x14ac:dyDescent="0.2">
      <c r="B53" s="235">
        <v>26</v>
      </c>
      <c r="E53" s="233"/>
      <c r="G53" s="233"/>
      <c r="H53" s="233"/>
      <c r="K53" s="235">
        <v>26</v>
      </c>
      <c r="N53" s="233"/>
      <c r="P53" s="233"/>
      <c r="Q53" s="233"/>
    </row>
    <row r="54" spans="2:17" ht="18.95" customHeight="1" x14ac:dyDescent="0.2">
      <c r="B54" s="235"/>
      <c r="K54" s="235"/>
    </row>
    <row r="55" spans="2:17" ht="18.95" customHeight="1" x14ac:dyDescent="0.2">
      <c r="B55" s="235"/>
      <c r="C55" s="237"/>
      <c r="D55" s="237"/>
      <c r="E55" s="238"/>
      <c r="F55" s="237"/>
      <c r="G55" s="238"/>
      <c r="H55" s="238"/>
      <c r="K55" s="235"/>
      <c r="L55" s="237"/>
      <c r="M55" s="237"/>
      <c r="N55" s="238"/>
      <c r="O55" s="237"/>
      <c r="P55" s="238"/>
      <c r="Q55" s="238"/>
    </row>
    <row r="56" spans="2:17" ht="18.95" customHeight="1" x14ac:dyDescent="0.2">
      <c r="B56" s="235"/>
      <c r="C56" s="237"/>
      <c r="D56" s="237"/>
      <c r="E56" s="238"/>
      <c r="F56" s="237"/>
      <c r="G56" s="238"/>
      <c r="H56" s="238"/>
      <c r="K56" s="235"/>
      <c r="L56" s="237"/>
      <c r="M56" s="237"/>
      <c r="N56" s="238"/>
      <c r="O56" s="237"/>
      <c r="P56" s="238"/>
      <c r="Q56" s="238"/>
    </row>
    <row r="57" spans="2:17" ht="18.95" customHeight="1" x14ac:dyDescent="0.2">
      <c r="B57" s="235"/>
      <c r="C57" s="237"/>
      <c r="D57" s="237"/>
      <c r="E57" s="238"/>
      <c r="F57" s="237"/>
      <c r="G57" s="238"/>
      <c r="H57" s="238"/>
      <c r="K57" s="235"/>
      <c r="L57" s="237"/>
      <c r="M57" s="237"/>
      <c r="N57" s="238"/>
      <c r="O57" s="237"/>
      <c r="P57" s="238"/>
      <c r="Q57" s="238"/>
    </row>
    <row r="58" spans="2:17" ht="18.95" customHeight="1" x14ac:dyDescent="0.2">
      <c r="B58" s="235"/>
      <c r="C58" s="237"/>
      <c r="D58" s="237"/>
      <c r="E58" s="238"/>
      <c r="F58" s="237"/>
      <c r="G58" s="238"/>
      <c r="H58" s="238"/>
      <c r="K58" s="235"/>
      <c r="L58" s="237"/>
      <c r="M58" s="237"/>
      <c r="N58" s="238"/>
      <c r="O58" s="237"/>
      <c r="P58" s="238"/>
      <c r="Q58" s="238"/>
    </row>
    <row r="59" spans="2:17" ht="18.95" customHeight="1" x14ac:dyDescent="0.2">
      <c r="B59" s="235"/>
      <c r="C59" s="237"/>
      <c r="D59" s="237"/>
      <c r="E59" s="238"/>
      <c r="F59" s="237"/>
      <c r="G59" s="238"/>
      <c r="H59" s="238"/>
      <c r="K59" s="235"/>
      <c r="L59" s="237"/>
      <c r="M59" s="237"/>
      <c r="N59" s="238"/>
      <c r="O59" s="237"/>
      <c r="P59" s="238"/>
      <c r="Q59" s="238"/>
    </row>
    <row r="60" spans="2:17" ht="18.95" customHeight="1" x14ac:dyDescent="0.2">
      <c r="B60" s="235"/>
      <c r="C60" s="237"/>
      <c r="D60" s="237"/>
      <c r="E60" s="238"/>
      <c r="F60" s="237"/>
      <c r="G60" s="238"/>
      <c r="H60" s="238"/>
      <c r="K60" s="235"/>
      <c r="L60" s="237"/>
      <c r="M60" s="237"/>
      <c r="N60" s="238"/>
      <c r="O60" s="237"/>
      <c r="P60" s="238"/>
      <c r="Q60" s="238"/>
    </row>
  </sheetData>
  <sheetProtection formatColumns="0"/>
  <mergeCells count="2">
    <mergeCell ref="B25:H25"/>
    <mergeCell ref="K25:Q25"/>
  </mergeCells>
  <phoneticPr fontId="3" type="noConversion"/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X85"/>
  <sheetViews>
    <sheetView showGridLines="0" topLeftCell="A13" zoomScale="90" zoomScaleNormal="90" zoomScalePageLayoutView="85" workbookViewId="0"/>
  </sheetViews>
  <sheetFormatPr baseColWidth="10" defaultColWidth="0" defaultRowHeight="18.95" customHeight="1" x14ac:dyDescent="0.2"/>
  <cols>
    <col min="1" max="1" width="33" style="25" customWidth="1"/>
    <col min="2" max="2" width="5.625" style="240" customWidth="1"/>
    <col min="3" max="3" width="28.25" style="240" customWidth="1"/>
    <col min="4" max="4" width="31.75" style="241" customWidth="1"/>
    <col min="5" max="5" width="24.375" style="241" customWidth="1"/>
    <col min="6" max="6" width="13.75" style="240" customWidth="1"/>
    <col min="7" max="7" width="12.375" style="241" customWidth="1"/>
    <col min="8" max="8" width="25.375" style="241" customWidth="1"/>
    <col min="9" max="9" width="33.625" style="241" customWidth="1"/>
    <col min="10" max="10" width="27.25" style="241" customWidth="1"/>
    <col min="11" max="11" width="22.125" style="241" customWidth="1"/>
    <col min="12" max="12" width="7.75" style="25" customWidth="1"/>
    <col min="13" max="13" width="7.75" style="40" customWidth="1"/>
    <col min="14" max="15" width="0.125" style="40" customWidth="1"/>
    <col min="16" max="24" width="0" style="25" hidden="1" customWidth="1"/>
    <col min="25" max="16384" width="11" style="25" hidden="1"/>
  </cols>
  <sheetData>
    <row r="1" spans="1:24" s="22" customFormat="1" ht="18.95" customHeight="1" x14ac:dyDescent="0.2">
      <c r="B1" s="49"/>
      <c r="C1" s="49"/>
      <c r="F1" s="49"/>
      <c r="M1" s="50"/>
      <c r="N1" s="50"/>
      <c r="O1" s="50"/>
    </row>
    <row r="2" spans="1:24" ht="18.95" customHeight="1" x14ac:dyDescent="0.2">
      <c r="B2" s="36"/>
      <c r="C2" s="36"/>
      <c r="D2" s="25"/>
      <c r="E2" s="25"/>
      <c r="F2" s="36"/>
      <c r="G2" s="25"/>
      <c r="H2" s="25"/>
      <c r="I2" s="25"/>
      <c r="J2" s="25"/>
      <c r="K2" s="25"/>
    </row>
    <row r="3" spans="1:24" ht="18.95" customHeight="1" x14ac:dyDescent="0.2">
      <c r="B3" s="36"/>
      <c r="C3" s="36"/>
      <c r="D3" s="25"/>
      <c r="E3" s="25"/>
      <c r="F3" s="36"/>
      <c r="G3" s="25"/>
      <c r="H3" s="25"/>
      <c r="I3" s="25"/>
      <c r="J3" s="25"/>
      <c r="K3" s="25"/>
    </row>
    <row r="4" spans="1:24" ht="18.95" customHeight="1" x14ac:dyDescent="0.2">
      <c r="B4" s="36"/>
      <c r="C4" s="36"/>
      <c r="D4" s="25"/>
      <c r="E4" s="25"/>
      <c r="F4" s="36"/>
      <c r="G4" s="25"/>
      <c r="H4" s="25"/>
      <c r="I4" s="25"/>
      <c r="J4" s="25"/>
      <c r="K4" s="25"/>
    </row>
    <row r="5" spans="1:24" ht="18.95" customHeight="1" x14ac:dyDescent="0.2">
      <c r="B5" s="36"/>
      <c r="C5" s="36"/>
      <c r="D5" s="25"/>
      <c r="E5" s="25"/>
      <c r="F5" s="36"/>
      <c r="G5" s="25"/>
      <c r="H5" s="25"/>
      <c r="I5" s="25"/>
      <c r="J5" s="25"/>
      <c r="K5" s="25"/>
    </row>
    <row r="6" spans="1:24" ht="18.95" customHeight="1" x14ac:dyDescent="0.2">
      <c r="A6" s="2"/>
      <c r="B6" s="36"/>
      <c r="C6" s="36"/>
      <c r="D6" s="25"/>
      <c r="E6" s="25"/>
      <c r="F6" s="36"/>
      <c r="G6" s="25"/>
      <c r="H6" s="25"/>
      <c r="I6" s="25"/>
      <c r="J6" s="25"/>
      <c r="K6" s="25"/>
      <c r="L6" s="33"/>
    </row>
    <row r="7" spans="1:24" s="22" customFormat="1" ht="18.95" customHeight="1" x14ac:dyDescent="0.2">
      <c r="B7" s="49"/>
      <c r="C7" s="49"/>
      <c r="F7" s="49"/>
      <c r="M7" s="50"/>
      <c r="N7" s="50"/>
      <c r="O7" s="50"/>
    </row>
    <row r="8" spans="1:24" ht="18.95" customHeight="1" x14ac:dyDescent="0.2">
      <c r="B8" s="25"/>
      <c r="C8" s="51"/>
      <c r="D8" s="52"/>
      <c r="E8" s="51"/>
      <c r="F8" s="51"/>
      <c r="G8" s="51"/>
      <c r="H8" s="51"/>
      <c r="I8" s="51"/>
      <c r="J8" s="51"/>
      <c r="K8" s="51"/>
      <c r="L8" s="52"/>
      <c r="M8" s="35"/>
      <c r="N8" s="35"/>
      <c r="O8" s="35"/>
      <c r="P8" s="52"/>
      <c r="Q8" s="52"/>
      <c r="R8" s="52"/>
      <c r="S8" s="52"/>
      <c r="T8" s="52"/>
      <c r="U8" s="52"/>
      <c r="V8" s="52"/>
      <c r="W8" s="52"/>
      <c r="X8" s="52"/>
    </row>
    <row r="9" spans="1:24" ht="18.95" customHeight="1" x14ac:dyDescent="0.2">
      <c r="B9" s="25"/>
      <c r="C9" s="51"/>
      <c r="D9" s="52"/>
      <c r="E9" s="51"/>
      <c r="F9" s="51"/>
      <c r="G9" s="51"/>
      <c r="H9" s="51"/>
      <c r="I9" s="51"/>
      <c r="J9" s="51"/>
      <c r="K9" s="51"/>
      <c r="L9" s="52"/>
      <c r="M9" s="35"/>
      <c r="N9" s="35"/>
      <c r="O9" s="35"/>
      <c r="P9" s="52"/>
      <c r="Q9" s="52"/>
      <c r="R9" s="52"/>
      <c r="S9" s="52"/>
      <c r="T9" s="52"/>
      <c r="U9" s="52"/>
      <c r="V9" s="52"/>
      <c r="W9" s="52"/>
      <c r="X9" s="52"/>
    </row>
    <row r="10" spans="1:24" ht="18.95" customHeight="1" x14ac:dyDescent="0.2">
      <c r="B10" s="25"/>
      <c r="C10" s="53"/>
      <c r="D10" s="46"/>
      <c r="E10" s="51"/>
      <c r="F10" s="51"/>
      <c r="G10" s="51"/>
      <c r="H10" s="51"/>
      <c r="I10" s="51"/>
      <c r="J10" s="51"/>
      <c r="K10" s="51"/>
      <c r="L10" s="52"/>
      <c r="M10" s="35"/>
      <c r="N10" s="35"/>
      <c r="O10" s="35"/>
      <c r="P10" s="52"/>
      <c r="Q10" s="52"/>
      <c r="R10" s="52"/>
      <c r="S10" s="52"/>
      <c r="T10" s="52"/>
      <c r="U10" s="52"/>
      <c r="V10" s="52"/>
      <c r="W10" s="52"/>
      <c r="X10" s="52"/>
    </row>
    <row r="11" spans="1:24" ht="18.95" customHeight="1" x14ac:dyDescent="0.2">
      <c r="B11" s="25"/>
      <c r="C11" s="53"/>
      <c r="D11" s="46"/>
      <c r="E11" s="51"/>
      <c r="F11" s="51"/>
      <c r="G11" s="51"/>
      <c r="H11" s="51"/>
      <c r="I11" s="51"/>
      <c r="J11" s="51"/>
      <c r="K11" s="51"/>
      <c r="L11" s="52"/>
      <c r="M11" s="35"/>
      <c r="N11" s="35"/>
      <c r="O11" s="35"/>
      <c r="P11" s="52"/>
      <c r="Q11" s="52"/>
      <c r="R11" s="52"/>
      <c r="S11" s="52"/>
      <c r="T11" s="52"/>
      <c r="U11" s="52"/>
      <c r="V11" s="52"/>
      <c r="W11" s="52"/>
      <c r="X11" s="52"/>
    </row>
    <row r="12" spans="1:24" ht="18.95" customHeight="1" x14ac:dyDescent="0.2">
      <c r="B12" s="25"/>
      <c r="C12" s="28"/>
      <c r="D12" s="54"/>
      <c r="E12" s="51"/>
      <c r="F12" s="51"/>
      <c r="G12" s="51"/>
      <c r="H12" s="51"/>
      <c r="I12" s="51"/>
      <c r="J12" s="51"/>
      <c r="K12" s="51"/>
      <c r="L12" s="52"/>
      <c r="M12" s="35"/>
      <c r="N12" s="35"/>
      <c r="O12" s="35"/>
      <c r="P12" s="52"/>
      <c r="Q12" s="52"/>
      <c r="R12" s="52"/>
      <c r="S12" s="52"/>
      <c r="T12" s="52"/>
      <c r="U12" s="52"/>
      <c r="V12" s="52"/>
      <c r="W12" s="52"/>
      <c r="X12" s="52"/>
    </row>
    <row r="13" spans="1:24" ht="18.95" customHeight="1" x14ac:dyDescent="0.2">
      <c r="B13" s="25"/>
      <c r="C13" s="28"/>
      <c r="D13" s="54"/>
      <c r="E13" s="51"/>
      <c r="F13" s="51"/>
      <c r="G13" s="51"/>
      <c r="H13" s="51"/>
      <c r="I13" s="51"/>
      <c r="J13" s="51"/>
      <c r="K13" s="51"/>
      <c r="L13" s="52"/>
      <c r="M13" s="35"/>
      <c r="N13" s="35"/>
      <c r="O13" s="35"/>
      <c r="P13" s="52"/>
      <c r="Q13" s="52"/>
      <c r="R13" s="52"/>
      <c r="S13" s="52"/>
      <c r="T13" s="52"/>
      <c r="U13" s="52"/>
      <c r="V13" s="52"/>
      <c r="W13" s="52"/>
      <c r="X13" s="52"/>
    </row>
    <row r="14" spans="1:24" ht="18.95" customHeight="1" x14ac:dyDescent="0.2">
      <c r="B14" s="25"/>
      <c r="C14" s="28"/>
      <c r="D14" s="54"/>
      <c r="E14" s="51"/>
      <c r="F14" s="51"/>
      <c r="G14" s="51"/>
      <c r="H14" s="51"/>
      <c r="I14" s="51"/>
      <c r="J14" s="51"/>
      <c r="K14" s="51"/>
      <c r="L14" s="52"/>
      <c r="M14" s="35"/>
      <c r="N14" s="35"/>
      <c r="O14" s="35"/>
      <c r="P14" s="52"/>
      <c r="Q14" s="52"/>
      <c r="R14" s="52"/>
      <c r="S14" s="52"/>
      <c r="T14" s="52"/>
      <c r="U14" s="52"/>
      <c r="V14" s="52"/>
      <c r="W14" s="52"/>
      <c r="X14" s="52"/>
    </row>
    <row r="15" spans="1:24" ht="18.95" customHeight="1" x14ac:dyDescent="0.2">
      <c r="B15" s="25"/>
      <c r="C15" s="51"/>
      <c r="D15" s="52"/>
      <c r="E15" s="51"/>
      <c r="F15" s="51"/>
      <c r="G15" s="51"/>
      <c r="H15" s="51"/>
      <c r="I15" s="51"/>
      <c r="J15" s="51"/>
      <c r="K15" s="51"/>
      <c r="L15" s="52"/>
      <c r="M15" s="35"/>
      <c r="N15" s="35"/>
      <c r="O15" s="35"/>
      <c r="P15" s="52"/>
      <c r="Q15" s="52"/>
      <c r="R15" s="52"/>
      <c r="S15" s="52"/>
      <c r="T15" s="52"/>
      <c r="U15" s="52"/>
      <c r="V15" s="52"/>
      <c r="W15" s="52"/>
      <c r="X15" s="52"/>
    </row>
    <row r="16" spans="1:24" ht="18.95" customHeight="1" x14ac:dyDescent="0.2">
      <c r="B16" s="25"/>
      <c r="C16" s="51"/>
      <c r="D16" s="52"/>
      <c r="E16" s="51"/>
      <c r="F16" s="51"/>
      <c r="G16" s="51"/>
      <c r="H16" s="51"/>
      <c r="I16" s="51"/>
      <c r="J16" s="51"/>
      <c r="K16" s="51"/>
      <c r="L16" s="52"/>
      <c r="M16" s="35"/>
      <c r="N16" s="35"/>
      <c r="O16" s="35"/>
      <c r="P16" s="52"/>
      <c r="Q16" s="52"/>
      <c r="R16" s="52"/>
      <c r="S16" s="52"/>
      <c r="T16" s="52"/>
      <c r="U16" s="52"/>
      <c r="V16" s="52"/>
      <c r="W16" s="52"/>
      <c r="X16" s="52"/>
    </row>
    <row r="17" spans="2:24" ht="18.95" customHeight="1" x14ac:dyDescent="0.2">
      <c r="B17" s="25"/>
      <c r="C17" s="51"/>
      <c r="D17" s="52"/>
      <c r="E17" s="51"/>
      <c r="F17" s="51"/>
      <c r="G17" s="51"/>
      <c r="H17" s="51"/>
      <c r="I17" s="51"/>
      <c r="J17" s="51"/>
      <c r="K17" s="51"/>
      <c r="L17" s="52"/>
      <c r="M17" s="35"/>
      <c r="N17" s="35"/>
      <c r="O17" s="35"/>
      <c r="P17" s="52"/>
      <c r="Q17" s="52"/>
      <c r="R17" s="52"/>
      <c r="S17" s="52"/>
      <c r="T17" s="52"/>
      <c r="U17" s="52"/>
      <c r="V17" s="52"/>
      <c r="W17" s="52"/>
      <c r="X17" s="52"/>
    </row>
    <row r="18" spans="2:24" ht="18.95" customHeight="1" x14ac:dyDescent="0.2">
      <c r="B18" s="25"/>
      <c r="C18" s="51"/>
      <c r="D18" s="52"/>
      <c r="E18" s="51"/>
      <c r="F18" s="51"/>
      <c r="G18" s="51"/>
      <c r="H18" s="51"/>
      <c r="I18" s="51"/>
      <c r="J18" s="51"/>
      <c r="K18" s="51"/>
      <c r="L18" s="52"/>
      <c r="M18" s="35"/>
      <c r="N18" s="35"/>
      <c r="O18" s="35"/>
      <c r="P18" s="52"/>
      <c r="Q18" s="52"/>
      <c r="R18" s="52"/>
      <c r="S18" s="52"/>
      <c r="T18" s="52"/>
      <c r="U18" s="52"/>
      <c r="V18" s="52"/>
      <c r="W18" s="52"/>
      <c r="X18" s="52"/>
    </row>
    <row r="19" spans="2:24" ht="18.95" customHeight="1" x14ac:dyDescent="0.2">
      <c r="B19" s="25"/>
      <c r="C19" s="51"/>
      <c r="D19" s="52"/>
      <c r="E19" s="51"/>
      <c r="F19" s="51"/>
      <c r="G19" s="51"/>
      <c r="H19" s="51"/>
      <c r="I19" s="51"/>
      <c r="J19" s="51"/>
      <c r="K19" s="51"/>
      <c r="L19" s="52"/>
      <c r="M19" s="35"/>
      <c r="N19" s="35"/>
      <c r="O19" s="35"/>
      <c r="P19" s="52"/>
      <c r="Q19" s="52"/>
      <c r="R19" s="52"/>
      <c r="S19" s="52"/>
      <c r="T19" s="52"/>
      <c r="U19" s="52"/>
      <c r="V19" s="52"/>
      <c r="W19" s="52"/>
      <c r="X19" s="52"/>
    </row>
    <row r="20" spans="2:24" ht="18.95" customHeight="1" x14ac:dyDescent="0.2">
      <c r="B20" s="25"/>
      <c r="C20" s="51"/>
      <c r="D20" s="52"/>
      <c r="E20" s="51"/>
      <c r="F20" s="51"/>
      <c r="G20" s="51"/>
      <c r="H20" s="51"/>
      <c r="I20" s="51"/>
      <c r="J20" s="51"/>
      <c r="K20" s="51"/>
      <c r="L20" s="52"/>
      <c r="M20" s="35"/>
      <c r="N20" s="35"/>
      <c r="O20" s="35"/>
      <c r="P20" s="52"/>
      <c r="Q20" s="52"/>
      <c r="R20" s="52"/>
      <c r="S20" s="52"/>
      <c r="T20" s="52"/>
      <c r="U20" s="52"/>
      <c r="V20" s="52"/>
      <c r="W20" s="52"/>
      <c r="X20" s="52"/>
    </row>
    <row r="21" spans="2:24" ht="18.95" customHeight="1" x14ac:dyDescent="0.2">
      <c r="B21" s="25"/>
      <c r="C21" s="51"/>
      <c r="D21" s="52"/>
      <c r="E21" s="51"/>
      <c r="F21" s="51"/>
      <c r="G21" s="51"/>
      <c r="H21" s="51"/>
      <c r="I21" s="51"/>
      <c r="J21" s="51"/>
      <c r="K21" s="51"/>
      <c r="L21" s="52"/>
      <c r="M21" s="35"/>
      <c r="N21" s="35"/>
      <c r="O21" s="35"/>
      <c r="P21" s="52"/>
      <c r="Q21" s="52"/>
      <c r="R21" s="52"/>
      <c r="S21" s="52"/>
      <c r="T21" s="52"/>
      <c r="U21" s="52"/>
      <c r="V21" s="52"/>
      <c r="W21" s="52"/>
      <c r="X21" s="52"/>
    </row>
    <row r="22" spans="2:24" ht="18.95" customHeight="1" x14ac:dyDescent="0.2">
      <c r="B22" s="25"/>
      <c r="C22" s="51"/>
      <c r="D22" s="52"/>
      <c r="E22" s="51"/>
      <c r="F22" s="51"/>
      <c r="G22" s="51"/>
      <c r="H22" s="51"/>
      <c r="I22" s="51"/>
      <c r="J22" s="51"/>
      <c r="K22" s="51"/>
      <c r="L22" s="52"/>
      <c r="M22" s="35"/>
      <c r="N22" s="35"/>
      <c r="O22" s="35"/>
      <c r="P22" s="52"/>
      <c r="Q22" s="52"/>
      <c r="R22" s="52"/>
      <c r="S22" s="52"/>
      <c r="T22" s="52"/>
      <c r="U22" s="52"/>
      <c r="V22" s="52"/>
      <c r="W22" s="52"/>
      <c r="X22" s="52"/>
    </row>
    <row r="23" spans="2:24" ht="18.95" customHeight="1" x14ac:dyDescent="0.2">
      <c r="B23" s="25"/>
      <c r="C23" s="51"/>
      <c r="D23" s="52"/>
      <c r="E23" s="51"/>
      <c r="F23" s="51"/>
      <c r="G23" s="51"/>
      <c r="H23" s="51"/>
      <c r="I23" s="51"/>
      <c r="J23" s="51"/>
      <c r="K23" s="51"/>
      <c r="L23" s="52"/>
      <c r="M23" s="35"/>
      <c r="N23" s="35"/>
      <c r="O23" s="35"/>
      <c r="P23" s="52"/>
      <c r="Q23" s="52"/>
      <c r="R23" s="52"/>
      <c r="S23" s="52"/>
      <c r="T23" s="52"/>
      <c r="U23" s="52"/>
      <c r="V23" s="52"/>
      <c r="W23" s="52"/>
      <c r="X23" s="52"/>
    </row>
    <row r="24" spans="2:24" ht="18.95" customHeight="1" x14ac:dyDescent="0.2">
      <c r="B24" s="25"/>
      <c r="C24" s="51"/>
      <c r="D24" s="52"/>
      <c r="E24" s="51"/>
      <c r="F24" s="51"/>
      <c r="G24" s="51"/>
      <c r="H24" s="51"/>
      <c r="I24" s="51"/>
      <c r="J24" s="51"/>
      <c r="K24" s="51"/>
      <c r="L24" s="52"/>
      <c r="M24" s="35"/>
      <c r="N24" s="35"/>
      <c r="O24" s="35"/>
      <c r="P24" s="52"/>
      <c r="Q24" s="52"/>
      <c r="R24" s="52"/>
      <c r="S24" s="52"/>
      <c r="T24" s="52"/>
      <c r="U24" s="52"/>
      <c r="V24" s="52"/>
      <c r="W24" s="52"/>
      <c r="X24" s="52"/>
    </row>
    <row r="25" spans="2:24" ht="18.95" customHeight="1" x14ac:dyDescent="0.2">
      <c r="B25" s="25"/>
      <c r="C25" s="51"/>
      <c r="D25" s="52"/>
      <c r="E25" s="51"/>
      <c r="F25" s="51"/>
      <c r="G25" s="51"/>
      <c r="H25" s="51"/>
      <c r="I25" s="51"/>
      <c r="J25" s="51"/>
      <c r="K25" s="51"/>
      <c r="L25" s="52"/>
      <c r="M25" s="35"/>
      <c r="N25" s="35"/>
      <c r="O25" s="35"/>
      <c r="P25" s="52"/>
      <c r="Q25" s="52"/>
      <c r="R25" s="52"/>
      <c r="S25" s="52"/>
      <c r="T25" s="52"/>
      <c r="U25" s="52"/>
      <c r="V25" s="52"/>
      <c r="W25" s="52"/>
      <c r="X25" s="52"/>
    </row>
    <row r="26" spans="2:24" ht="37.5" customHeight="1" x14ac:dyDescent="0.2">
      <c r="B26" s="158" t="s">
        <v>16</v>
      </c>
      <c r="C26" s="158" t="s">
        <v>146</v>
      </c>
      <c r="D26" s="158" t="s">
        <v>131</v>
      </c>
      <c r="E26" s="158" t="s">
        <v>130</v>
      </c>
      <c r="F26" s="55" t="s">
        <v>145</v>
      </c>
      <c r="G26" s="158" t="s">
        <v>127</v>
      </c>
      <c r="H26" s="55" t="s">
        <v>128</v>
      </c>
      <c r="I26" s="158" t="s">
        <v>129</v>
      </c>
      <c r="J26" s="158" t="s">
        <v>144</v>
      </c>
      <c r="K26" s="158" t="s">
        <v>143</v>
      </c>
    </row>
    <row r="27" spans="2:24" ht="18.95" customHeight="1" x14ac:dyDescent="0.2">
      <c r="M27" s="34"/>
      <c r="N27" s="136" t="s">
        <v>125</v>
      </c>
      <c r="O27" s="137">
        <f>COUNTIF(F:F,"En ejecución")</f>
        <v>0</v>
      </c>
    </row>
    <row r="28" spans="2:24" ht="18.95" customHeight="1" x14ac:dyDescent="0.2">
      <c r="M28" s="34"/>
      <c r="N28" s="136" t="s">
        <v>176</v>
      </c>
      <c r="O28" s="137">
        <f>COUNTIF(F:F,"Culminado")</f>
        <v>0</v>
      </c>
    </row>
    <row r="49" spans="1:1" ht="18.95" customHeight="1" x14ac:dyDescent="0.2">
      <c r="A49" s="32"/>
    </row>
    <row r="50" spans="1:1" ht="18.95" customHeight="1" x14ac:dyDescent="0.2">
      <c r="A50" s="81" t="s">
        <v>104</v>
      </c>
    </row>
    <row r="51" spans="1:1" ht="18.95" customHeight="1" x14ac:dyDescent="0.2">
      <c r="A51" s="81" t="s">
        <v>105</v>
      </c>
    </row>
    <row r="52" spans="1:1" ht="18.95" customHeight="1" x14ac:dyDescent="0.2">
      <c r="A52" s="81" t="s">
        <v>106</v>
      </c>
    </row>
    <row r="53" spans="1:1" ht="18.95" customHeight="1" x14ac:dyDescent="0.2">
      <c r="A53" s="81" t="s">
        <v>107</v>
      </c>
    </row>
    <row r="54" spans="1:1" ht="18.95" customHeight="1" x14ac:dyDescent="0.2">
      <c r="A54" s="81" t="s">
        <v>108</v>
      </c>
    </row>
    <row r="55" spans="1:1" ht="18.95" customHeight="1" x14ac:dyDescent="0.2">
      <c r="A55" s="32"/>
    </row>
    <row r="56" spans="1:1" ht="18.95" customHeight="1" x14ac:dyDescent="0.2">
      <c r="A56" s="32"/>
    </row>
    <row r="57" spans="1:1" ht="18.95" customHeight="1" x14ac:dyDescent="0.2">
      <c r="A57" s="32" t="s">
        <v>125</v>
      </c>
    </row>
    <row r="58" spans="1:1" ht="18.95" customHeight="1" x14ac:dyDescent="0.2">
      <c r="A58" s="32" t="s">
        <v>126</v>
      </c>
    </row>
    <row r="80" spans="2:2" ht="18.95" customHeight="1" x14ac:dyDescent="0.2">
      <c r="B80" s="242"/>
    </row>
    <row r="81" spans="1:2" ht="18.95" customHeight="1" x14ac:dyDescent="0.2">
      <c r="B81" s="242"/>
    </row>
    <row r="82" spans="1:2" ht="18.95" customHeight="1" x14ac:dyDescent="0.2">
      <c r="B82" s="242"/>
    </row>
    <row r="83" spans="1:2" ht="18.95" customHeight="1" x14ac:dyDescent="0.2">
      <c r="B83" s="242"/>
    </row>
    <row r="84" spans="1:2" ht="18.95" customHeight="1" x14ac:dyDescent="0.2">
      <c r="B84" s="242"/>
    </row>
    <row r="85" spans="1:2" ht="18.95" customHeight="1" x14ac:dyDescent="0.2">
      <c r="A85" s="56"/>
      <c r="B85" s="242"/>
    </row>
  </sheetData>
  <sheetProtection formatColumns="0"/>
  <dataValidations count="3">
    <dataValidation type="list" allowBlank="1" showInputMessage="1" showErrorMessage="1" sqref="H27:H1048576">
      <formula1>$A$50:$A$54</formula1>
    </dataValidation>
    <dataValidation type="list" allowBlank="1" showInputMessage="1" showErrorMessage="1" sqref="F27:F1048576">
      <formula1>$A$57:$A$58</formula1>
    </dataValidation>
    <dataValidation allowBlank="1" showInputMessage="1" showErrorMessage="1" prompt="Innovaciones, patentes, productos o procesos técnicos y tecnológicos, producción artística y cultural, modelos de gestión empresarial, productos de apropiación social del conocimiento,proyectos de desarrollo, consultorías, etc" sqref="J27:J1048576"/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I83"/>
  <sheetViews>
    <sheetView showGridLines="0" topLeftCell="A5" zoomScale="90" zoomScaleNormal="90" workbookViewId="0"/>
  </sheetViews>
  <sheetFormatPr baseColWidth="10" defaultColWidth="0" defaultRowHeight="18.95" customHeight="1" zeroHeight="1" x14ac:dyDescent="0.2"/>
  <cols>
    <col min="1" max="1" width="29.125" style="25" customWidth="1"/>
    <col min="2" max="2" width="6.125" style="46" customWidth="1"/>
    <col min="3" max="3" width="63.875" style="46" customWidth="1"/>
    <col min="4" max="4" width="17.5" style="46" customWidth="1"/>
    <col min="5" max="5" width="34.625" style="46" customWidth="1"/>
    <col min="6" max="6" width="7.5" style="25" customWidth="1"/>
    <col min="7" max="8" width="0.125" style="40" customWidth="1"/>
    <col min="9" max="9" width="3.625" style="25" hidden="1" customWidth="1"/>
    <col min="10" max="16384" width="11" style="25" hidden="1"/>
  </cols>
  <sheetData>
    <row r="1" spans="1:8" s="22" customFormat="1" ht="18.95" customHeight="1" x14ac:dyDescent="0.2">
      <c r="G1" s="50"/>
      <c r="H1" s="50"/>
    </row>
    <row r="2" spans="1:8" ht="18.95" customHeight="1" x14ac:dyDescent="0.2">
      <c r="B2" s="25"/>
      <c r="C2" s="25"/>
      <c r="D2" s="25"/>
      <c r="E2" s="25"/>
    </row>
    <row r="3" spans="1:8" ht="18.95" customHeight="1" x14ac:dyDescent="0.2">
      <c r="B3" s="25"/>
      <c r="C3" s="25"/>
      <c r="D3" s="25"/>
      <c r="E3" s="25"/>
    </row>
    <row r="4" spans="1:8" ht="18.95" customHeight="1" x14ac:dyDescent="0.2">
      <c r="B4" s="25"/>
      <c r="C4" s="25"/>
      <c r="D4" s="25"/>
      <c r="E4" s="25"/>
    </row>
    <row r="5" spans="1:8" ht="18.95" customHeight="1" x14ac:dyDescent="0.2">
      <c r="B5" s="25"/>
      <c r="C5" s="25"/>
      <c r="D5" s="25"/>
      <c r="E5" s="25"/>
    </row>
    <row r="6" spans="1:8" ht="18.95" customHeight="1" x14ac:dyDescent="0.2">
      <c r="A6" s="2"/>
      <c r="B6" s="25"/>
      <c r="C6" s="25"/>
      <c r="D6" s="25"/>
      <c r="E6" s="25"/>
      <c r="F6" s="33"/>
    </row>
    <row r="7" spans="1:8" s="22" customFormat="1" ht="18.95" customHeight="1" x14ac:dyDescent="0.2">
      <c r="G7" s="50"/>
      <c r="H7" s="50"/>
    </row>
    <row r="8" spans="1:8" s="57" customFormat="1" ht="18.95" customHeight="1" x14ac:dyDescent="0.25">
      <c r="C8" s="51"/>
      <c r="D8" s="51"/>
      <c r="E8" s="51"/>
      <c r="F8" s="51"/>
      <c r="G8" s="34"/>
      <c r="H8" s="34"/>
    </row>
    <row r="9" spans="1:8" s="57" customFormat="1" ht="18.95" customHeight="1" x14ac:dyDescent="0.25">
      <c r="C9" s="51"/>
      <c r="D9" s="51"/>
      <c r="E9" s="51"/>
      <c r="F9" s="51"/>
      <c r="G9" s="34"/>
      <c r="H9" s="34"/>
    </row>
    <row r="10" spans="1:8" s="57" customFormat="1" ht="18.95" customHeight="1" x14ac:dyDescent="0.25">
      <c r="C10" s="51"/>
      <c r="D10" s="51"/>
      <c r="E10" s="51"/>
      <c r="F10" s="51"/>
      <c r="G10" s="34"/>
      <c r="H10" s="34"/>
    </row>
    <row r="11" spans="1:8" s="57" customFormat="1" ht="18.95" customHeight="1" x14ac:dyDescent="0.25">
      <c r="C11" s="51"/>
      <c r="D11" s="51"/>
      <c r="E11" s="51"/>
      <c r="F11" s="51"/>
      <c r="G11" s="34"/>
      <c r="H11" s="34"/>
    </row>
    <row r="12" spans="1:8" s="57" customFormat="1" ht="18.95" customHeight="1" x14ac:dyDescent="0.25">
      <c r="C12" s="51"/>
      <c r="D12" s="51"/>
      <c r="E12" s="51"/>
      <c r="F12" s="51"/>
      <c r="G12" s="34"/>
      <c r="H12" s="34"/>
    </row>
    <row r="13" spans="1:8" s="57" customFormat="1" ht="18.95" customHeight="1" x14ac:dyDescent="0.25">
      <c r="C13" s="51"/>
      <c r="D13" s="51"/>
      <c r="E13" s="51"/>
      <c r="F13" s="51"/>
      <c r="G13" s="34"/>
      <c r="H13" s="34"/>
    </row>
    <row r="14" spans="1:8" s="57" customFormat="1" ht="18.95" customHeight="1" x14ac:dyDescent="0.25">
      <c r="C14" s="51"/>
      <c r="D14" s="51"/>
      <c r="E14" s="51"/>
      <c r="F14" s="51"/>
      <c r="G14" s="34"/>
      <c r="H14" s="34"/>
    </row>
    <row r="15" spans="1:8" s="57" customFormat="1" ht="18.95" customHeight="1" x14ac:dyDescent="0.25">
      <c r="C15" s="51"/>
      <c r="D15" s="51"/>
      <c r="E15" s="51"/>
      <c r="F15" s="51"/>
      <c r="G15" s="34"/>
      <c r="H15" s="34"/>
    </row>
    <row r="16" spans="1:8" s="57" customFormat="1" ht="18.95" customHeight="1" x14ac:dyDescent="0.25">
      <c r="C16" s="51"/>
      <c r="D16" s="51"/>
      <c r="E16" s="51"/>
      <c r="F16" s="51"/>
      <c r="G16" s="34"/>
      <c r="H16" s="34"/>
    </row>
    <row r="17" spans="1:8" s="57" customFormat="1" ht="18.95" customHeight="1" x14ac:dyDescent="0.25">
      <c r="C17" s="51"/>
      <c r="D17" s="51"/>
      <c r="E17" s="51"/>
      <c r="F17" s="51"/>
      <c r="G17" s="34"/>
      <c r="H17" s="34"/>
    </row>
    <row r="18" spans="1:8" s="57" customFormat="1" ht="18.95" customHeight="1" x14ac:dyDescent="0.25">
      <c r="C18" s="51"/>
      <c r="D18" s="51"/>
      <c r="E18" s="51"/>
      <c r="F18" s="51"/>
      <c r="G18" s="34"/>
      <c r="H18" s="34"/>
    </row>
    <row r="19" spans="1:8" s="57" customFormat="1" ht="18.95" customHeight="1" x14ac:dyDescent="0.25">
      <c r="C19" s="51"/>
      <c r="D19" s="51"/>
      <c r="E19" s="51"/>
      <c r="F19" s="51"/>
      <c r="G19" s="34"/>
      <c r="H19" s="34"/>
    </row>
    <row r="20" spans="1:8" s="57" customFormat="1" ht="18.95" customHeight="1" x14ac:dyDescent="0.25">
      <c r="C20" s="51"/>
      <c r="D20" s="51"/>
      <c r="E20" s="51"/>
      <c r="F20" s="51"/>
      <c r="G20" s="34"/>
      <c r="H20" s="34"/>
    </row>
    <row r="21" spans="1:8" s="57" customFormat="1" ht="18.95" customHeight="1" x14ac:dyDescent="0.25">
      <c r="C21" s="51"/>
      <c r="D21" s="51"/>
      <c r="E21" s="51"/>
      <c r="F21" s="51"/>
      <c r="G21" s="34"/>
      <c r="H21" s="34"/>
    </row>
    <row r="22" spans="1:8" s="57" customFormat="1" ht="18.95" customHeight="1" x14ac:dyDescent="0.25">
      <c r="C22" s="51"/>
      <c r="D22" s="51"/>
      <c r="E22" s="51"/>
      <c r="F22" s="51"/>
      <c r="G22" s="34"/>
      <c r="H22" s="34"/>
    </row>
    <row r="23" spans="1:8" s="57" customFormat="1" ht="18.95" customHeight="1" x14ac:dyDescent="0.25">
      <c r="C23" s="51"/>
      <c r="D23" s="51"/>
      <c r="E23" s="51"/>
      <c r="F23" s="51"/>
      <c r="G23" s="34"/>
      <c r="H23" s="34"/>
    </row>
    <row r="24" spans="1:8" s="57" customFormat="1" ht="18.95" customHeight="1" thickBot="1" x14ac:dyDescent="0.3">
      <c r="C24" s="51"/>
      <c r="D24" s="51"/>
      <c r="E24" s="51"/>
      <c r="F24" s="51"/>
      <c r="G24" s="34"/>
      <c r="H24" s="34"/>
    </row>
    <row r="25" spans="1:8" s="51" customFormat="1" ht="33.75" customHeight="1" x14ac:dyDescent="0.3">
      <c r="B25" s="198" t="s">
        <v>2</v>
      </c>
      <c r="C25" s="199" t="s">
        <v>132</v>
      </c>
      <c r="D25" s="199" t="s">
        <v>142</v>
      </c>
      <c r="E25" s="200" t="s">
        <v>177</v>
      </c>
      <c r="G25" s="34"/>
      <c r="H25" s="34"/>
    </row>
    <row r="26" spans="1:8" ht="18.95" customHeight="1" x14ac:dyDescent="0.2">
      <c r="B26" s="321">
        <v>2010</v>
      </c>
      <c r="C26" s="241"/>
      <c r="D26" s="241"/>
      <c r="E26" s="243"/>
      <c r="G26" s="132">
        <f>B26</f>
        <v>2010</v>
      </c>
      <c r="H26" s="132">
        <f>SUM(E26:E28)</f>
        <v>0</v>
      </c>
    </row>
    <row r="27" spans="1:8" ht="18.95" customHeight="1" x14ac:dyDescent="0.2">
      <c r="B27" s="321"/>
      <c r="C27" s="241"/>
      <c r="D27" s="241"/>
      <c r="E27" s="243"/>
      <c r="G27" s="132">
        <f>B29</f>
        <v>2011</v>
      </c>
      <c r="H27" s="132">
        <f>SUM(E29:E31)</f>
        <v>0</v>
      </c>
    </row>
    <row r="28" spans="1:8" ht="18.95" customHeight="1" x14ac:dyDescent="0.2">
      <c r="A28" s="115"/>
      <c r="B28" s="321"/>
      <c r="C28" s="241"/>
      <c r="D28" s="241"/>
      <c r="E28" s="243"/>
      <c r="G28" s="132">
        <f>B32</f>
        <v>2012</v>
      </c>
      <c r="H28" s="132">
        <f>SUM(E32:E34)</f>
        <v>0</v>
      </c>
    </row>
    <row r="29" spans="1:8" ht="18.95" customHeight="1" x14ac:dyDescent="0.2">
      <c r="B29" s="321">
        <v>2011</v>
      </c>
      <c r="C29" s="241"/>
      <c r="D29" s="241"/>
      <c r="E29" s="243"/>
      <c r="G29" s="132">
        <f>B35</f>
        <v>2013</v>
      </c>
      <c r="H29" s="132">
        <f>SUM(E35:E37)</f>
        <v>0</v>
      </c>
    </row>
    <row r="30" spans="1:8" ht="18.95" customHeight="1" x14ac:dyDescent="0.2">
      <c r="B30" s="321"/>
      <c r="C30" s="241"/>
      <c r="D30" s="241"/>
      <c r="E30" s="243"/>
      <c r="G30" s="132">
        <f>B38</f>
        <v>2014</v>
      </c>
      <c r="H30" s="132">
        <f>SUM(E38:E40)</f>
        <v>0</v>
      </c>
    </row>
    <row r="31" spans="1:8" ht="18.95" customHeight="1" x14ac:dyDescent="0.2">
      <c r="A31" s="32" t="s">
        <v>186</v>
      </c>
      <c r="B31" s="321"/>
      <c r="C31" s="241"/>
      <c r="D31" s="241"/>
      <c r="E31" s="243"/>
      <c r="G31" s="132">
        <f>B41</f>
        <v>2015</v>
      </c>
      <c r="H31" s="132">
        <f>SUM(E41:E43)</f>
        <v>0</v>
      </c>
    </row>
    <row r="32" spans="1:8" ht="18.95" customHeight="1" x14ac:dyDescent="0.2">
      <c r="A32" s="32" t="s">
        <v>109</v>
      </c>
      <c r="B32" s="321">
        <v>2012</v>
      </c>
      <c r="C32" s="241"/>
      <c r="D32" s="241"/>
      <c r="E32" s="243"/>
      <c r="G32" s="132">
        <f>B44</f>
        <v>2016</v>
      </c>
      <c r="H32" s="132">
        <f>SUM(E44:E46)</f>
        <v>0</v>
      </c>
    </row>
    <row r="33" spans="1:8" ht="18.95" customHeight="1" x14ac:dyDescent="0.2">
      <c r="A33" s="32" t="s">
        <v>110</v>
      </c>
      <c r="B33" s="321"/>
      <c r="C33" s="241"/>
      <c r="D33" s="241"/>
      <c r="E33" s="243"/>
      <c r="G33" s="116"/>
      <c r="H33" s="116"/>
    </row>
    <row r="34" spans="1:8" ht="18.95" customHeight="1" x14ac:dyDescent="0.2">
      <c r="A34" s="32" t="s">
        <v>111</v>
      </c>
      <c r="B34" s="321"/>
      <c r="C34" s="241"/>
      <c r="D34" s="241"/>
      <c r="E34" s="243"/>
    </row>
    <row r="35" spans="1:8" ht="18.95" customHeight="1" x14ac:dyDescent="0.2">
      <c r="A35" s="32" t="s">
        <v>184</v>
      </c>
      <c r="B35" s="321">
        <v>2013</v>
      </c>
      <c r="C35" s="241"/>
      <c r="D35" s="241"/>
      <c r="E35" s="243"/>
    </row>
    <row r="36" spans="1:8" ht="18.75" customHeight="1" x14ac:dyDescent="0.2">
      <c r="A36" s="32" t="s">
        <v>185</v>
      </c>
      <c r="B36" s="321"/>
      <c r="C36" s="241"/>
      <c r="D36" s="241"/>
      <c r="E36" s="243"/>
    </row>
    <row r="37" spans="1:8" ht="18.75" customHeight="1" x14ac:dyDescent="0.2">
      <c r="B37" s="321"/>
      <c r="C37" s="241"/>
      <c r="D37" s="241"/>
      <c r="E37" s="243"/>
    </row>
    <row r="38" spans="1:8" ht="18.95" customHeight="1" x14ac:dyDescent="0.2">
      <c r="B38" s="321">
        <v>2014</v>
      </c>
      <c r="C38" s="241"/>
      <c r="D38" s="241"/>
      <c r="E38" s="243"/>
    </row>
    <row r="39" spans="1:8" ht="18.95" customHeight="1" x14ac:dyDescent="0.2">
      <c r="B39" s="321"/>
      <c r="C39" s="241"/>
      <c r="D39" s="241"/>
      <c r="E39" s="243"/>
    </row>
    <row r="40" spans="1:8" ht="18.95" customHeight="1" x14ac:dyDescent="0.2">
      <c r="B40" s="321"/>
      <c r="C40" s="241"/>
      <c r="D40" s="241"/>
      <c r="E40" s="243"/>
    </row>
    <row r="41" spans="1:8" ht="18.95" customHeight="1" x14ac:dyDescent="0.2">
      <c r="B41" s="321">
        <v>2015</v>
      </c>
      <c r="C41" s="241"/>
      <c r="D41" s="241"/>
      <c r="E41" s="243"/>
    </row>
    <row r="42" spans="1:8" ht="18.95" customHeight="1" x14ac:dyDescent="0.2">
      <c r="B42" s="321"/>
      <c r="C42" s="241"/>
      <c r="D42" s="241"/>
      <c r="E42" s="243"/>
    </row>
    <row r="43" spans="1:8" ht="18.95" customHeight="1" x14ac:dyDescent="0.2">
      <c r="B43" s="321"/>
      <c r="C43" s="241"/>
      <c r="D43" s="241"/>
      <c r="E43" s="243"/>
    </row>
    <row r="44" spans="1:8" ht="18.95" customHeight="1" x14ac:dyDescent="0.2">
      <c r="B44" s="322">
        <v>2016</v>
      </c>
      <c r="C44" s="241"/>
      <c r="D44" s="241"/>
      <c r="E44" s="243"/>
    </row>
    <row r="45" spans="1:8" ht="18.95" customHeight="1" x14ac:dyDescent="0.2">
      <c r="B45" s="323"/>
      <c r="C45" s="241"/>
      <c r="D45" s="241"/>
      <c r="E45" s="243"/>
    </row>
    <row r="46" spans="1:8" ht="18.95" customHeight="1" thickBot="1" x14ac:dyDescent="0.25">
      <c r="B46" s="324"/>
      <c r="C46" s="244"/>
      <c r="D46" s="244"/>
      <c r="E46" s="245"/>
    </row>
    <row r="47" spans="1:8" ht="18.95" customHeight="1" x14ac:dyDescent="0.2"/>
    <row r="48" spans="1:8" ht="18.95" customHeight="1" x14ac:dyDescent="0.2"/>
    <row r="49" ht="18.95" hidden="1" customHeight="1" x14ac:dyDescent="0.2"/>
    <row r="50" ht="18.95" hidden="1" customHeight="1" x14ac:dyDescent="0.2"/>
    <row r="51" ht="18.95" hidden="1" customHeight="1" x14ac:dyDescent="0.2"/>
    <row r="52" ht="18.95" hidden="1" customHeight="1" x14ac:dyDescent="0.2"/>
    <row r="53" ht="18.95" hidden="1" customHeight="1" x14ac:dyDescent="0.2"/>
    <row r="54" ht="18.95" hidden="1" customHeight="1" x14ac:dyDescent="0.2"/>
    <row r="55" ht="18.95" hidden="1" customHeight="1" x14ac:dyDescent="0.2"/>
    <row r="56" ht="18.95" hidden="1" customHeight="1" x14ac:dyDescent="0.2"/>
    <row r="57" ht="18.95" hidden="1" customHeight="1" x14ac:dyDescent="0.2"/>
    <row r="58" ht="18.95" hidden="1" customHeight="1" x14ac:dyDescent="0.2"/>
    <row r="59" ht="18.95" hidden="1" customHeight="1" x14ac:dyDescent="0.2"/>
    <row r="60" ht="18.95" hidden="1" customHeight="1" x14ac:dyDescent="0.2"/>
    <row r="61" ht="18.95" hidden="1" customHeight="1" x14ac:dyDescent="0.2"/>
    <row r="62" ht="18.95" hidden="1" customHeight="1" x14ac:dyDescent="0.2"/>
    <row r="63" ht="18.95" hidden="1" customHeight="1" x14ac:dyDescent="0.2"/>
    <row r="64" ht="18.95" hidden="1" customHeight="1" x14ac:dyDescent="0.2"/>
    <row r="65" ht="18.95" hidden="1" customHeight="1" x14ac:dyDescent="0.2"/>
    <row r="66" ht="18.95" hidden="1" customHeight="1" x14ac:dyDescent="0.2"/>
    <row r="67" ht="18.95" hidden="1" customHeight="1" x14ac:dyDescent="0.2"/>
    <row r="68" ht="18.95" hidden="1" customHeight="1" x14ac:dyDescent="0.2"/>
    <row r="69" ht="18.95" hidden="1" customHeight="1" x14ac:dyDescent="0.2"/>
    <row r="70" ht="18.95" hidden="1" customHeight="1" x14ac:dyDescent="0.2"/>
    <row r="71" ht="18.95" hidden="1" customHeight="1" x14ac:dyDescent="0.2"/>
    <row r="72" ht="18.95" hidden="1" customHeight="1" x14ac:dyDescent="0.2"/>
    <row r="73" ht="18.95" hidden="1" customHeight="1" x14ac:dyDescent="0.2"/>
    <row r="74" ht="18.95" hidden="1" customHeight="1" x14ac:dyDescent="0.2"/>
    <row r="75" ht="18.95" hidden="1" customHeight="1" x14ac:dyDescent="0.2"/>
    <row r="76" ht="18.95" hidden="1" customHeight="1" x14ac:dyDescent="0.2"/>
    <row r="77" ht="18.95" hidden="1" customHeight="1" x14ac:dyDescent="0.2"/>
    <row r="78" ht="18.95" hidden="1" customHeight="1" x14ac:dyDescent="0.2"/>
    <row r="79" ht="18.95" hidden="1" customHeight="1" x14ac:dyDescent="0.2"/>
    <row r="80" ht="18.95" hidden="1" customHeight="1" x14ac:dyDescent="0.2"/>
    <row r="81" ht="18.95" hidden="1" customHeight="1" x14ac:dyDescent="0.2"/>
    <row r="82" ht="18.95" hidden="1" customHeight="1" x14ac:dyDescent="0.2"/>
    <row r="83" ht="18.95" hidden="1" customHeight="1" x14ac:dyDescent="0.2"/>
  </sheetData>
  <mergeCells count="7">
    <mergeCell ref="B26:B28"/>
    <mergeCell ref="B44:B46"/>
    <mergeCell ref="B38:B40"/>
    <mergeCell ref="B29:B31"/>
    <mergeCell ref="B32:B34"/>
    <mergeCell ref="B35:B37"/>
    <mergeCell ref="B41:B43"/>
  </mergeCells>
  <dataValidations count="2">
    <dataValidation type="list" allowBlank="1" showInputMessage="1" showErrorMessage="1" sqref="D47:D1048576">
      <formula1>$A$32:$A$34</formula1>
    </dataValidation>
    <dataValidation type="list" allowBlank="1" showInputMessage="1" showErrorMessage="1" sqref="D26:D46">
      <formula1>$A$31:$A$36</formula1>
    </dataValidation>
  </dataValidations>
  <pageMargins left="0.75" right="0.75" top="1" bottom="1" header="0.5" footer="0.5"/>
  <pageSetup orientation="portrait" horizontalDpi="4294967295" verticalDpi="4294967295" r:id="rId1"/>
  <ignoredErrors>
    <ignoredError sqref="H26:H29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I91"/>
  <sheetViews>
    <sheetView showGridLines="0" topLeftCell="A9" zoomScale="90" zoomScaleNormal="90" workbookViewId="0"/>
  </sheetViews>
  <sheetFormatPr baseColWidth="10" defaultColWidth="0" defaultRowHeight="18.95" customHeight="1" x14ac:dyDescent="0.2"/>
  <cols>
    <col min="1" max="1" width="29.125" style="25" customWidth="1"/>
    <col min="2" max="2" width="5.625" style="241" customWidth="1"/>
    <col min="3" max="3" width="41.625" style="241" customWidth="1"/>
    <col min="4" max="4" width="28.875" style="241" customWidth="1"/>
    <col min="5" max="5" width="11" style="241" customWidth="1"/>
    <col min="6" max="6" width="44.75" style="241" customWidth="1"/>
    <col min="7" max="7" width="11.375" style="25" customWidth="1"/>
    <col min="8" max="9" width="0.125" style="40" customWidth="1"/>
    <col min="10" max="16384" width="11.375" style="25" hidden="1"/>
  </cols>
  <sheetData>
    <row r="1" spans="1:9" s="22" customFormat="1" ht="18.95" customHeight="1" x14ac:dyDescent="0.2">
      <c r="H1" s="50"/>
      <c r="I1" s="50"/>
    </row>
    <row r="2" spans="1:9" ht="18.95" customHeight="1" x14ac:dyDescent="0.2">
      <c r="B2" s="25"/>
      <c r="C2" s="25"/>
      <c r="D2" s="25"/>
      <c r="E2" s="25"/>
      <c r="F2" s="25"/>
    </row>
    <row r="3" spans="1:9" ht="18.95" customHeight="1" x14ac:dyDescent="0.2">
      <c r="B3" s="25"/>
      <c r="C3" s="25"/>
      <c r="D3" s="25"/>
      <c r="E3" s="25"/>
      <c r="F3" s="25"/>
    </row>
    <row r="4" spans="1:9" ht="18.95" customHeight="1" x14ac:dyDescent="0.2">
      <c r="B4" s="25"/>
      <c r="C4" s="25"/>
      <c r="D4" s="25"/>
      <c r="E4" s="25"/>
      <c r="F4" s="25"/>
    </row>
    <row r="5" spans="1:9" ht="18.95" customHeight="1" x14ac:dyDescent="0.2">
      <c r="B5" s="25"/>
      <c r="C5" s="25"/>
      <c r="D5" s="25"/>
      <c r="E5" s="25"/>
      <c r="F5" s="25"/>
    </row>
    <row r="6" spans="1:9" ht="18.95" customHeight="1" x14ac:dyDescent="0.2">
      <c r="A6" s="2"/>
      <c r="B6" s="25"/>
      <c r="C6" s="25"/>
      <c r="D6" s="25"/>
      <c r="E6" s="25"/>
      <c r="F6" s="25"/>
      <c r="G6" s="33"/>
    </row>
    <row r="7" spans="1:9" s="22" customFormat="1" ht="18.95" customHeight="1" x14ac:dyDescent="0.2">
      <c r="H7" s="50"/>
      <c r="I7" s="50"/>
    </row>
    <row r="8" spans="1:9" ht="18.95" customHeight="1" x14ac:dyDescent="0.2">
      <c r="B8" s="28"/>
      <c r="C8" s="28"/>
      <c r="D8" s="28"/>
      <c r="E8" s="28"/>
      <c r="F8" s="28"/>
    </row>
    <row r="9" spans="1:9" ht="18.95" customHeight="1" x14ac:dyDescent="0.2">
      <c r="B9" s="28"/>
      <c r="C9" s="28"/>
      <c r="D9" s="28"/>
      <c r="E9" s="28"/>
      <c r="F9" s="28"/>
    </row>
    <row r="10" spans="1:9" ht="18.95" customHeight="1" x14ac:dyDescent="0.2">
      <c r="B10" s="28"/>
      <c r="C10" s="28"/>
      <c r="D10" s="28"/>
      <c r="E10" s="28"/>
      <c r="F10" s="28"/>
    </row>
    <row r="11" spans="1:9" ht="18.95" customHeight="1" x14ac:dyDescent="0.2">
      <c r="B11" s="28"/>
      <c r="C11" s="28"/>
      <c r="D11" s="28"/>
      <c r="E11" s="28"/>
      <c r="F11" s="28"/>
    </row>
    <row r="12" spans="1:9" ht="18.95" customHeight="1" x14ac:dyDescent="0.2">
      <c r="B12" s="28"/>
      <c r="C12" s="28"/>
      <c r="D12" s="28"/>
      <c r="E12" s="28"/>
      <c r="F12" s="28"/>
    </row>
    <row r="13" spans="1:9" ht="18.95" customHeight="1" x14ac:dyDescent="0.2">
      <c r="B13" s="28"/>
      <c r="C13" s="28"/>
      <c r="D13" s="28"/>
      <c r="E13" s="28"/>
      <c r="F13" s="28"/>
    </row>
    <row r="14" spans="1:9" ht="18.95" customHeight="1" x14ac:dyDescent="0.2">
      <c r="B14" s="28"/>
      <c r="C14" s="28"/>
      <c r="D14" s="28"/>
      <c r="E14" s="28"/>
      <c r="F14" s="28"/>
    </row>
    <row r="15" spans="1:9" ht="18.95" customHeight="1" x14ac:dyDescent="0.2">
      <c r="B15" s="28"/>
      <c r="C15" s="28"/>
      <c r="D15" s="28"/>
      <c r="E15" s="28"/>
      <c r="F15" s="28"/>
    </row>
    <row r="16" spans="1:9" ht="18.95" customHeight="1" x14ac:dyDescent="0.2">
      <c r="B16" s="28"/>
      <c r="C16" s="28"/>
      <c r="D16" s="28"/>
      <c r="E16" s="28"/>
      <c r="F16" s="28"/>
    </row>
    <row r="17" spans="2:9" ht="18.95" customHeight="1" x14ac:dyDescent="0.2">
      <c r="B17" s="28"/>
      <c r="C17" s="28"/>
      <c r="D17" s="28"/>
      <c r="E17" s="28"/>
      <c r="F17" s="28"/>
    </row>
    <row r="18" spans="2:9" ht="18.95" customHeight="1" x14ac:dyDescent="0.2">
      <c r="B18" s="28"/>
      <c r="C18" s="28"/>
      <c r="D18" s="28"/>
      <c r="E18" s="28"/>
      <c r="F18" s="28"/>
    </row>
    <row r="19" spans="2:9" ht="18.95" customHeight="1" x14ac:dyDescent="0.2">
      <c r="B19" s="28"/>
      <c r="C19" s="28"/>
      <c r="D19" s="28"/>
      <c r="E19" s="28"/>
      <c r="F19" s="28"/>
    </row>
    <row r="20" spans="2:9" ht="18.95" customHeight="1" x14ac:dyDescent="0.2">
      <c r="B20" s="28"/>
      <c r="C20" s="28"/>
      <c r="D20" s="28"/>
      <c r="E20" s="28"/>
      <c r="F20" s="28"/>
    </row>
    <row r="21" spans="2:9" ht="18.95" customHeight="1" x14ac:dyDescent="0.2">
      <c r="B21" s="28"/>
      <c r="C21" s="28"/>
      <c r="D21" s="28"/>
      <c r="E21" s="28"/>
      <c r="F21" s="28"/>
    </row>
    <row r="22" spans="2:9" ht="18.95" customHeight="1" x14ac:dyDescent="0.2">
      <c r="B22" s="28"/>
      <c r="C22" s="28"/>
      <c r="D22" s="28"/>
      <c r="E22" s="28"/>
      <c r="F22" s="28"/>
    </row>
    <row r="23" spans="2:9" ht="18.95" customHeight="1" x14ac:dyDescent="0.2">
      <c r="B23" s="28"/>
      <c r="C23" s="28"/>
      <c r="D23" s="28"/>
      <c r="E23" s="28"/>
      <c r="F23" s="28"/>
    </row>
    <row r="24" spans="2:9" ht="18.95" customHeight="1" x14ac:dyDescent="0.2">
      <c r="B24" s="28"/>
      <c r="C24" s="28"/>
      <c r="D24" s="28"/>
      <c r="E24" s="28"/>
      <c r="F24" s="28"/>
    </row>
    <row r="25" spans="2:9" ht="34.5" customHeight="1" x14ac:dyDescent="0.2">
      <c r="B25" s="158" t="s">
        <v>16</v>
      </c>
      <c r="C25" s="158" t="s">
        <v>133</v>
      </c>
      <c r="D25" s="158" t="s">
        <v>71</v>
      </c>
      <c r="E25" s="158" t="s">
        <v>2</v>
      </c>
      <c r="F25" s="158" t="s">
        <v>72</v>
      </c>
    </row>
    <row r="26" spans="2:9" ht="18.95" customHeight="1" x14ac:dyDescent="0.2">
      <c r="B26" s="234"/>
      <c r="C26" s="234"/>
      <c r="D26" s="234"/>
      <c r="E26" s="234"/>
      <c r="F26" s="246"/>
      <c r="H26" s="132" t="s">
        <v>104</v>
      </c>
      <c r="I26" s="132">
        <f>COUNTIF(C:C,H26)</f>
        <v>0</v>
      </c>
    </row>
    <row r="27" spans="2:9" ht="18.95" customHeight="1" x14ac:dyDescent="0.2">
      <c r="B27" s="234"/>
      <c r="C27" s="247"/>
      <c r="D27" s="247"/>
      <c r="E27" s="234"/>
      <c r="F27" s="248"/>
      <c r="H27" s="132" t="s">
        <v>105</v>
      </c>
      <c r="I27" s="132">
        <f>COUNTIF(C:C,H27)</f>
        <v>0</v>
      </c>
    </row>
    <row r="28" spans="2:9" ht="18.95" customHeight="1" x14ac:dyDescent="0.2">
      <c r="B28" s="234"/>
      <c r="C28" s="247"/>
      <c r="D28" s="247"/>
      <c r="E28" s="234"/>
      <c r="F28" s="247"/>
      <c r="H28" s="132" t="s">
        <v>106</v>
      </c>
      <c r="I28" s="132">
        <f>COUNTIF(C:C,H28)</f>
        <v>0</v>
      </c>
    </row>
    <row r="29" spans="2:9" ht="18.95" customHeight="1" x14ac:dyDescent="0.2">
      <c r="B29" s="234"/>
      <c r="C29" s="247"/>
      <c r="D29" s="247"/>
      <c r="E29" s="234"/>
      <c r="F29" s="247"/>
      <c r="H29" s="132" t="s">
        <v>107</v>
      </c>
      <c r="I29" s="132">
        <f>COUNTIF(C:C,H29)</f>
        <v>0</v>
      </c>
    </row>
    <row r="30" spans="2:9" ht="18.75" customHeight="1" x14ac:dyDescent="0.2">
      <c r="B30" s="234"/>
      <c r="C30" s="247"/>
      <c r="D30" s="247"/>
      <c r="E30" s="234"/>
      <c r="F30" s="247"/>
      <c r="H30" s="132" t="s">
        <v>108</v>
      </c>
      <c r="I30" s="132">
        <f>COUNTIF(C:C,H30)</f>
        <v>0</v>
      </c>
    </row>
    <row r="31" spans="2:9" ht="18.95" customHeight="1" x14ac:dyDescent="0.2">
      <c r="B31" s="234"/>
      <c r="C31" s="247"/>
      <c r="D31" s="247"/>
      <c r="E31" s="234"/>
      <c r="F31" s="247"/>
      <c r="H31" s="58" t="s">
        <v>104</v>
      </c>
    </row>
    <row r="32" spans="2:9" ht="18.95" customHeight="1" x14ac:dyDescent="0.2">
      <c r="B32" s="234"/>
      <c r="C32" s="247"/>
      <c r="D32" s="249"/>
      <c r="E32" s="234"/>
      <c r="F32" s="250"/>
      <c r="H32" s="58" t="s">
        <v>105</v>
      </c>
    </row>
    <row r="33" spans="2:8" ht="18.95" customHeight="1" x14ac:dyDescent="0.2">
      <c r="B33" s="234"/>
      <c r="C33" s="247"/>
      <c r="D33" s="249"/>
      <c r="E33" s="234"/>
      <c r="F33" s="250"/>
      <c r="H33" s="58" t="s">
        <v>106</v>
      </c>
    </row>
    <row r="34" spans="2:8" ht="18.95" customHeight="1" x14ac:dyDescent="0.2">
      <c r="B34" s="234"/>
      <c r="C34" s="247"/>
      <c r="D34" s="247"/>
      <c r="E34" s="234"/>
      <c r="F34" s="247"/>
      <c r="H34" s="58" t="s">
        <v>107</v>
      </c>
    </row>
    <row r="35" spans="2:8" ht="18.95" customHeight="1" x14ac:dyDescent="0.2">
      <c r="B35" s="234"/>
      <c r="C35" s="247"/>
      <c r="D35" s="247"/>
      <c r="E35" s="234"/>
      <c r="F35" s="247"/>
      <c r="H35" s="58" t="s">
        <v>108</v>
      </c>
    </row>
    <row r="36" spans="2:8" ht="18.95" customHeight="1" x14ac:dyDescent="0.2">
      <c r="B36" s="234"/>
      <c r="C36" s="247"/>
      <c r="D36" s="247"/>
      <c r="E36" s="234"/>
      <c r="F36" s="247"/>
    </row>
    <row r="37" spans="2:8" ht="18.95" customHeight="1" x14ac:dyDescent="0.2">
      <c r="B37" s="234"/>
      <c r="C37" s="247"/>
      <c r="D37" s="247"/>
      <c r="E37" s="234"/>
      <c r="F37" s="247"/>
    </row>
    <row r="38" spans="2:8" ht="18.95" customHeight="1" x14ac:dyDescent="0.2">
      <c r="B38" s="234"/>
      <c r="C38" s="247"/>
      <c r="D38" s="247"/>
      <c r="E38" s="234"/>
      <c r="F38" s="247"/>
    </row>
    <row r="39" spans="2:8" ht="18.95" customHeight="1" x14ac:dyDescent="0.2">
      <c r="B39" s="234"/>
      <c r="C39" s="247"/>
      <c r="D39" s="247"/>
      <c r="E39" s="234"/>
      <c r="F39" s="247"/>
    </row>
    <row r="40" spans="2:8" ht="18.95" customHeight="1" x14ac:dyDescent="0.2">
      <c r="B40" s="234"/>
      <c r="C40" s="247"/>
      <c r="D40" s="247"/>
      <c r="E40" s="234"/>
      <c r="F40" s="247"/>
    </row>
    <row r="41" spans="2:8" ht="18.95" customHeight="1" x14ac:dyDescent="0.2">
      <c r="B41" s="234"/>
      <c r="C41" s="247"/>
      <c r="D41" s="247"/>
      <c r="E41" s="234"/>
      <c r="F41" s="247"/>
    </row>
    <row r="42" spans="2:8" ht="18.95" customHeight="1" x14ac:dyDescent="0.2">
      <c r="B42" s="234"/>
      <c r="C42" s="247"/>
      <c r="D42" s="247"/>
      <c r="E42" s="234"/>
      <c r="F42" s="247"/>
    </row>
    <row r="43" spans="2:8" ht="18.95" customHeight="1" x14ac:dyDescent="0.2">
      <c r="B43" s="234"/>
      <c r="C43" s="247"/>
      <c r="D43" s="247"/>
      <c r="E43" s="234"/>
      <c r="F43" s="247"/>
    </row>
    <row r="44" spans="2:8" ht="18.95" customHeight="1" x14ac:dyDescent="0.2">
      <c r="B44" s="234"/>
      <c r="C44" s="247"/>
      <c r="D44" s="247"/>
      <c r="E44" s="234"/>
      <c r="F44" s="247"/>
    </row>
    <row r="45" spans="2:8" ht="18.95" customHeight="1" x14ac:dyDescent="0.2">
      <c r="B45" s="234"/>
      <c r="C45" s="247"/>
      <c r="D45" s="247"/>
      <c r="E45" s="234"/>
      <c r="F45" s="247"/>
    </row>
    <row r="46" spans="2:8" ht="18.95" customHeight="1" x14ac:dyDescent="0.2">
      <c r="B46" s="234"/>
      <c r="C46" s="247"/>
      <c r="D46" s="247"/>
      <c r="E46" s="234"/>
      <c r="F46" s="247"/>
    </row>
    <row r="47" spans="2:8" ht="18.95" customHeight="1" x14ac:dyDescent="0.2">
      <c r="B47" s="234"/>
      <c r="C47" s="247"/>
      <c r="D47" s="247"/>
      <c r="E47" s="234"/>
      <c r="F47" s="247"/>
    </row>
    <row r="48" spans="2:8" ht="18.95" customHeight="1" x14ac:dyDescent="0.2">
      <c r="B48" s="234"/>
      <c r="C48" s="247"/>
      <c r="D48" s="247"/>
      <c r="E48" s="234"/>
      <c r="F48" s="247"/>
    </row>
    <row r="49" spans="2:6" ht="18.95" customHeight="1" x14ac:dyDescent="0.2">
      <c r="B49" s="234"/>
      <c r="C49" s="247"/>
      <c r="D49" s="247"/>
      <c r="E49" s="234"/>
      <c r="F49" s="247"/>
    </row>
    <row r="50" spans="2:6" ht="18.95" customHeight="1" x14ac:dyDescent="0.2">
      <c r="B50" s="234"/>
      <c r="C50" s="247"/>
      <c r="D50" s="247"/>
      <c r="E50" s="234"/>
      <c r="F50" s="247"/>
    </row>
    <row r="51" spans="2:6" ht="18.95" customHeight="1" x14ac:dyDescent="0.2">
      <c r="B51" s="234"/>
      <c r="C51" s="247"/>
      <c r="D51" s="247"/>
      <c r="E51" s="234"/>
      <c r="F51" s="247"/>
    </row>
    <row r="52" spans="2:6" ht="18.95" customHeight="1" x14ac:dyDescent="0.2">
      <c r="B52" s="234"/>
      <c r="C52" s="247"/>
      <c r="D52" s="247"/>
      <c r="E52" s="234"/>
      <c r="F52" s="247"/>
    </row>
    <row r="53" spans="2:6" ht="18.95" customHeight="1" x14ac:dyDescent="0.2">
      <c r="B53" s="234"/>
      <c r="C53" s="247"/>
      <c r="D53" s="247"/>
      <c r="E53" s="234"/>
      <c r="F53" s="247"/>
    </row>
    <row r="54" spans="2:6" ht="18.95" customHeight="1" x14ac:dyDescent="0.2">
      <c r="B54" s="234"/>
      <c r="C54" s="247"/>
      <c r="D54" s="247"/>
      <c r="E54" s="234"/>
      <c r="F54" s="247"/>
    </row>
    <row r="55" spans="2:6" ht="18.95" customHeight="1" x14ac:dyDescent="0.2">
      <c r="B55" s="234"/>
      <c r="C55" s="247"/>
      <c r="D55" s="247"/>
      <c r="E55" s="234"/>
      <c r="F55" s="247"/>
    </row>
    <row r="56" spans="2:6" ht="18.95" customHeight="1" x14ac:dyDescent="0.2">
      <c r="B56" s="234"/>
      <c r="C56" s="247"/>
      <c r="D56" s="247"/>
      <c r="E56" s="234"/>
      <c r="F56" s="247"/>
    </row>
    <row r="57" spans="2:6" ht="18.95" customHeight="1" x14ac:dyDescent="0.2">
      <c r="B57" s="234"/>
      <c r="C57" s="247"/>
      <c r="D57" s="247"/>
      <c r="E57" s="234"/>
      <c r="F57" s="247"/>
    </row>
    <row r="58" spans="2:6" ht="18.95" customHeight="1" x14ac:dyDescent="0.2">
      <c r="B58" s="234"/>
      <c r="C58" s="247"/>
      <c r="D58" s="247"/>
      <c r="E58" s="234"/>
      <c r="F58" s="247"/>
    </row>
    <row r="60" spans="2:6" ht="18.95" customHeight="1" x14ac:dyDescent="0.2">
      <c r="B60" s="251"/>
      <c r="C60" s="251"/>
      <c r="D60" s="251"/>
      <c r="E60" s="252"/>
    </row>
    <row r="61" spans="2:6" ht="18.95" customHeight="1" x14ac:dyDescent="0.2">
      <c r="B61" s="251"/>
      <c r="C61" s="252"/>
      <c r="D61" s="252"/>
      <c r="E61" s="252"/>
    </row>
    <row r="62" spans="2:6" ht="18.95" customHeight="1" x14ac:dyDescent="0.2">
      <c r="B62" s="251"/>
      <c r="C62" s="252"/>
      <c r="D62" s="252"/>
      <c r="E62" s="252"/>
    </row>
    <row r="63" spans="2:6" ht="18.95" customHeight="1" x14ac:dyDescent="0.2">
      <c r="B63" s="251"/>
      <c r="C63" s="252"/>
      <c r="D63" s="252"/>
      <c r="E63" s="252"/>
    </row>
    <row r="64" spans="2:6" ht="18.95" customHeight="1" x14ac:dyDescent="0.2">
      <c r="B64" s="251"/>
      <c r="C64" s="252"/>
      <c r="D64" s="252"/>
      <c r="E64" s="252"/>
    </row>
    <row r="65" spans="2:5" ht="18.95" customHeight="1" x14ac:dyDescent="0.2">
      <c r="B65" s="251"/>
      <c r="C65" s="252"/>
      <c r="D65" s="252"/>
      <c r="E65" s="252"/>
    </row>
    <row r="66" spans="2:5" ht="18.95" customHeight="1" x14ac:dyDescent="0.2">
      <c r="B66" s="251"/>
      <c r="C66" s="252"/>
      <c r="D66" s="252"/>
      <c r="E66" s="252"/>
    </row>
    <row r="67" spans="2:5" ht="18.95" customHeight="1" x14ac:dyDescent="0.2">
      <c r="B67" s="251"/>
      <c r="C67" s="252"/>
      <c r="D67" s="252"/>
      <c r="E67" s="252"/>
    </row>
    <row r="68" spans="2:5" ht="18.95" customHeight="1" x14ac:dyDescent="0.2">
      <c r="B68" s="251"/>
      <c r="C68" s="252"/>
      <c r="D68" s="252"/>
      <c r="E68" s="252"/>
    </row>
    <row r="69" spans="2:5" ht="18.95" customHeight="1" x14ac:dyDescent="0.2">
      <c r="B69" s="251"/>
      <c r="C69" s="252"/>
      <c r="D69" s="252"/>
      <c r="E69" s="252"/>
    </row>
    <row r="70" spans="2:5" ht="18.95" customHeight="1" x14ac:dyDescent="0.2">
      <c r="B70" s="251"/>
      <c r="C70" s="252"/>
      <c r="D70" s="252"/>
      <c r="E70" s="252"/>
    </row>
    <row r="90" spans="2:5" ht="18.95" customHeight="1" x14ac:dyDescent="0.2">
      <c r="B90" s="251"/>
      <c r="C90" s="251"/>
      <c r="D90" s="251"/>
      <c r="E90" s="252"/>
    </row>
    <row r="91" spans="2:5" ht="18.95" customHeight="1" x14ac:dyDescent="0.2">
      <c r="B91" s="251"/>
      <c r="C91" s="251"/>
      <c r="D91" s="251"/>
      <c r="E91" s="252"/>
    </row>
  </sheetData>
  <sheetProtection formatRows="0"/>
  <dataValidations count="1">
    <dataValidation type="list" allowBlank="1" showInputMessage="1" showErrorMessage="1" sqref="C26:C1048576">
      <formula1>$H$31:$H$35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1 - programa</vt:lpstr>
      <vt:lpstr>2 - estudiantes</vt:lpstr>
      <vt:lpstr>3 - profesores contratacion</vt:lpstr>
      <vt:lpstr>4 - profesores dedicacion</vt:lpstr>
      <vt:lpstr>5 - profesores detallado</vt:lpstr>
      <vt:lpstr>6 - profesores visitantes</vt:lpstr>
      <vt:lpstr>7 - proyectos investigacion</vt:lpstr>
      <vt:lpstr>8 - grupos investigacion</vt:lpstr>
      <vt:lpstr>9 - publicaciones</vt:lpstr>
      <vt:lpstr>10 - extension</vt:lpstr>
      <vt:lpstr>11 - convenios</vt:lpstr>
      <vt:lpstr>12 - inmuebles</vt:lpstr>
    </vt:vector>
  </TitlesOfParts>
  <Company>MEN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Only Dev &amp; OP</cp:lastModifiedBy>
  <cp:lastPrinted>2010-04-07T22:15:36Z</cp:lastPrinted>
  <dcterms:created xsi:type="dcterms:W3CDTF">2007-10-03T21:52:40Z</dcterms:created>
  <dcterms:modified xsi:type="dcterms:W3CDTF">2019-09-22T06:14:13Z</dcterms:modified>
</cp:coreProperties>
</file>