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to\Documents\GitHub\ORCausalInterference\"/>
    </mc:Choice>
  </mc:AlternateContent>
  <xr:revisionPtr revIDLastSave="0" documentId="13_ncr:1_{8F84DF40-B9AD-47D5-9E50-302C7F479A26}" xr6:coauthVersionLast="47" xr6:coauthVersionMax="47" xr10:uidLastSave="{00000000-0000-0000-0000-000000000000}"/>
  <bookViews>
    <workbookView xWindow="-108" yWindow="-108" windowWidth="23256" windowHeight="14016" activeTab="2" xr2:uid="{71E601AA-B9A1-435C-A45F-74E8A17DD6A4}"/>
  </bookViews>
  <sheets>
    <sheet name="ReducedModel" sheetId="1" r:id="rId1"/>
    <sheet name="FullModel_C" sheetId="2" r:id="rId2"/>
    <sheet name="FullModel_BP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5" i="1"/>
  <c r="E16" i="1"/>
  <c r="E17" i="1"/>
  <c r="E18" i="1"/>
  <c r="E19" i="1"/>
  <c r="E20" i="1"/>
  <c r="E21" i="1"/>
  <c r="E22" i="1"/>
  <c r="K13" i="1"/>
  <c r="C13" i="1" s="1"/>
  <c r="E13" i="1" s="1"/>
  <c r="K14" i="1"/>
  <c r="K15" i="1"/>
  <c r="K16" i="1"/>
  <c r="K17" i="1"/>
  <c r="C17" i="1" s="1"/>
  <c r="K18" i="1"/>
  <c r="C18" i="1" s="1"/>
  <c r="K19" i="1"/>
  <c r="C19" i="1" s="1"/>
  <c r="K20" i="1"/>
  <c r="C20" i="1" s="1"/>
  <c r="K21" i="1"/>
  <c r="C21" i="1" s="1"/>
  <c r="K22" i="1"/>
  <c r="C22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C14" i="1"/>
  <c r="C15" i="1"/>
  <c r="C16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3" i="1"/>
  <c r="D3" i="1" s="1"/>
  <c r="B9" i="3"/>
  <c r="B10" i="3"/>
  <c r="E9" i="3"/>
  <c r="E10" i="3"/>
  <c r="D9" i="3"/>
  <c r="D10" i="3"/>
  <c r="C9" i="3"/>
  <c r="C10" i="3"/>
  <c r="K9" i="3"/>
  <c r="K10" i="3"/>
  <c r="J9" i="3"/>
  <c r="J10" i="3"/>
  <c r="B8" i="2"/>
  <c r="B7" i="2"/>
  <c r="B6" i="2"/>
  <c r="B5" i="2"/>
  <c r="B4" i="2"/>
  <c r="B6" i="3"/>
  <c r="B8" i="3"/>
  <c r="B5" i="3"/>
  <c r="K12" i="1"/>
  <c r="C12" i="1" s="1"/>
  <c r="K11" i="1"/>
  <c r="C11" i="1" s="1"/>
  <c r="K10" i="1"/>
  <c r="C10" i="1" s="1"/>
  <c r="K9" i="1"/>
  <c r="C9" i="1" s="1"/>
  <c r="K8" i="1"/>
  <c r="C8" i="1" s="1"/>
  <c r="K7" i="1"/>
  <c r="C7" i="1" s="1"/>
  <c r="K6" i="1"/>
  <c r="C6" i="1" s="1"/>
  <c r="K5" i="1"/>
  <c r="C5" i="1" s="1"/>
  <c r="K4" i="1"/>
  <c r="C4" i="1" s="1"/>
  <c r="K3" i="1"/>
  <c r="C3" i="1" s="1"/>
  <c r="B3" i="1"/>
  <c r="K8" i="2"/>
  <c r="C8" i="2" s="1"/>
  <c r="J8" i="2"/>
  <c r="D8" i="2" s="1"/>
  <c r="K7" i="2"/>
  <c r="C7" i="2" s="1"/>
  <c r="J7" i="2"/>
  <c r="D7" i="2" s="1"/>
  <c r="K6" i="2"/>
  <c r="C6" i="2" s="1"/>
  <c r="J6" i="2"/>
  <c r="D6" i="2" s="1"/>
  <c r="K5" i="2"/>
  <c r="C5" i="2" s="1"/>
  <c r="J5" i="2"/>
  <c r="D5" i="2" s="1"/>
  <c r="K4" i="2"/>
  <c r="C4" i="2" s="1"/>
  <c r="J4" i="2"/>
  <c r="D4" i="2" s="1"/>
  <c r="K3" i="2"/>
  <c r="C3" i="2" s="1"/>
  <c r="J3" i="2"/>
  <c r="D3" i="2" s="1"/>
  <c r="B3" i="2"/>
  <c r="C6" i="3"/>
  <c r="K4" i="3"/>
  <c r="C4" i="3" s="1"/>
  <c r="K5" i="3"/>
  <c r="C5" i="3" s="1"/>
  <c r="K6" i="3"/>
  <c r="K7" i="3"/>
  <c r="C7" i="3" s="1"/>
  <c r="K8" i="3"/>
  <c r="C8" i="3" s="1"/>
  <c r="K3" i="3"/>
  <c r="C3" i="3" s="1"/>
  <c r="J4" i="3"/>
  <c r="D4" i="3" s="1"/>
  <c r="J5" i="3"/>
  <c r="D5" i="3" s="1"/>
  <c r="J6" i="3"/>
  <c r="D6" i="3" s="1"/>
  <c r="J7" i="3"/>
  <c r="D7" i="3" s="1"/>
  <c r="J8" i="3"/>
  <c r="D8" i="3" s="1"/>
  <c r="B3" i="3"/>
  <c r="J3" i="3"/>
  <c r="D3" i="3" s="1"/>
  <c r="E6" i="1" l="1"/>
  <c r="E12" i="1"/>
  <c r="E4" i="1"/>
  <c r="E9" i="1"/>
  <c r="E10" i="1"/>
  <c r="E7" i="1"/>
  <c r="E8" i="1"/>
  <c r="E3" i="1"/>
  <c r="E5" i="1"/>
  <c r="E11" i="1"/>
  <c r="E7" i="3"/>
  <c r="E6" i="3"/>
  <c r="E8" i="3"/>
  <c r="E6" i="2"/>
  <c r="E7" i="2"/>
  <c r="E3" i="2"/>
  <c r="E4" i="3"/>
  <c r="E5" i="3"/>
  <c r="E3" i="3"/>
  <c r="E4" i="2"/>
  <c r="E5" i="2"/>
  <c r="E8" i="2"/>
</calcChain>
</file>

<file path=xl/sharedStrings.xml><?xml version="1.0" encoding="utf-8"?>
<sst xmlns="http://schemas.openxmlformats.org/spreadsheetml/2006/main" count="27" uniqueCount="6">
  <si>
    <t>n</t>
  </si>
  <si>
    <t>Min P-value</t>
  </si>
  <si>
    <t>Max P-value</t>
  </si>
  <si>
    <t>min</t>
  </si>
  <si>
    <t>max</t>
  </si>
  <si>
    <t>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</si>
</sst>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Reduced</a:t>
            </a:r>
            <a:r>
              <a:rPr lang="en-US" baseline="0"/>
              <a:t> Model with Chloresterol as Treatment</a:t>
            </a:r>
            <a:endParaRPr lang="en-US"/>
          </a:p>
        </c:rich>
      </c:tx>
      <c:layout>
        <c:manualLayout>
          <c:xMode val="edge"/>
          <c:yMode val="edge"/>
          <c:x val="0.12009011373578303"/>
          <c:y val="2.8070175438596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83365026246719154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ReducedModel!$C$2</c:f>
              <c:strCache>
                <c:ptCount val="1"/>
                <c:pt idx="0">
                  <c:v>Min P-value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ReducedModel!$B$3:$B$19</c:f>
              <c:numCache>
                <c:formatCode>General</c:formatCode>
                <c:ptCount val="17"/>
                <c:pt idx="0">
                  <c:v>75</c:v>
                </c:pt>
                <c:pt idx="1">
                  <c:v>80</c:v>
                </c:pt>
                <c:pt idx="2">
                  <c:v>85</c:v>
                </c:pt>
                <c:pt idx="3">
                  <c:v>90</c:v>
                </c:pt>
                <c:pt idx="4">
                  <c:v>95</c:v>
                </c:pt>
                <c:pt idx="5">
                  <c:v>100</c:v>
                </c:pt>
                <c:pt idx="6">
                  <c:v>105</c:v>
                </c:pt>
                <c:pt idx="7">
                  <c:v>110</c:v>
                </c:pt>
                <c:pt idx="8">
                  <c:v>115</c:v>
                </c:pt>
                <c:pt idx="9">
                  <c:v>120</c:v>
                </c:pt>
                <c:pt idx="10">
                  <c:v>125</c:v>
                </c:pt>
                <c:pt idx="11">
                  <c:v>130</c:v>
                </c:pt>
                <c:pt idx="12">
                  <c:v>135</c:v>
                </c:pt>
                <c:pt idx="13">
                  <c:v>140</c:v>
                </c:pt>
                <c:pt idx="14">
                  <c:v>145</c:v>
                </c:pt>
                <c:pt idx="15">
                  <c:v>150</c:v>
                </c:pt>
                <c:pt idx="16">
                  <c:v>155</c:v>
                </c:pt>
              </c:numCache>
            </c:numRef>
          </c:xVal>
          <c:yVal>
            <c:numRef>
              <c:f>ReducedModel!$C$3:$C$19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4.0634162701280729E-13</c:v>
                </c:pt>
                <c:pt idx="3">
                  <c:v>6.3801963712251109E-11</c:v>
                </c:pt>
                <c:pt idx="4">
                  <c:v>4.5960493189056706E-9</c:v>
                </c:pt>
                <c:pt idx="5">
                  <c:v>1.698267406702314E-7</c:v>
                </c:pt>
                <c:pt idx="6">
                  <c:v>3.5779148688241946E-6</c:v>
                </c:pt>
                <c:pt idx="7">
                  <c:v>4.6339481997281773E-5</c:v>
                </c:pt>
                <c:pt idx="8">
                  <c:v>3.9396556310711262E-4</c:v>
                </c:pt>
                <c:pt idx="9">
                  <c:v>2.3274002067315003E-3</c:v>
                </c:pt>
                <c:pt idx="10">
                  <c:v>1.0009275340867707E-2</c:v>
                </c:pt>
                <c:pt idx="11">
                  <c:v>3.2737574937613312E-2</c:v>
                </c:pt>
                <c:pt idx="12">
                  <c:v>8.4256123919914661E-2</c:v>
                </c:pt>
                <c:pt idx="13">
                  <c:v>0.17618554224525784</c:v>
                </c:pt>
                <c:pt idx="14">
                  <c:v>0.30924202109245436</c:v>
                </c:pt>
                <c:pt idx="15">
                  <c:v>0.4673233567285886</c:v>
                </c:pt>
                <c:pt idx="16">
                  <c:v>0.62589480454790025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37-4ACD-AAB6-1BAAB0A9F903}"/>
            </c:ext>
          </c:extLst>
        </c:ser>
        <c:ser>
          <c:idx val="1"/>
          <c:order val="1"/>
          <c:tx>
            <c:strRef>
              <c:f>ReducedModel!$D$2</c:f>
              <c:strCache>
                <c:ptCount val="1"/>
                <c:pt idx="0">
                  <c:v>Max P-value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ReducedModel!$B$3:$B$19</c:f>
              <c:numCache>
                <c:formatCode>General</c:formatCode>
                <c:ptCount val="17"/>
                <c:pt idx="0">
                  <c:v>75</c:v>
                </c:pt>
                <c:pt idx="1">
                  <c:v>80</c:v>
                </c:pt>
                <c:pt idx="2">
                  <c:v>85</c:v>
                </c:pt>
                <c:pt idx="3">
                  <c:v>90</c:v>
                </c:pt>
                <c:pt idx="4">
                  <c:v>95</c:v>
                </c:pt>
                <c:pt idx="5">
                  <c:v>100</c:v>
                </c:pt>
                <c:pt idx="6">
                  <c:v>105</c:v>
                </c:pt>
                <c:pt idx="7">
                  <c:v>110</c:v>
                </c:pt>
                <c:pt idx="8">
                  <c:v>115</c:v>
                </c:pt>
                <c:pt idx="9">
                  <c:v>120</c:v>
                </c:pt>
                <c:pt idx="10">
                  <c:v>125</c:v>
                </c:pt>
                <c:pt idx="11">
                  <c:v>130</c:v>
                </c:pt>
                <c:pt idx="12">
                  <c:v>135</c:v>
                </c:pt>
                <c:pt idx="13">
                  <c:v>140</c:v>
                </c:pt>
                <c:pt idx="14">
                  <c:v>145</c:v>
                </c:pt>
                <c:pt idx="15">
                  <c:v>150</c:v>
                </c:pt>
                <c:pt idx="16">
                  <c:v>155</c:v>
                </c:pt>
              </c:numCache>
            </c:numRef>
          </c:xVal>
          <c:yVal>
            <c:numRef>
              <c:f>ReducedModel!$D$3:$D$19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0.99999999999999944</c:v>
                </c:pt>
                <c:pt idx="3">
                  <c:v>0.99999999999982425</c:v>
                </c:pt>
                <c:pt idx="4">
                  <c:v>0.99999999997415756</c:v>
                </c:pt>
                <c:pt idx="5">
                  <c:v>0.99999999818249219</c:v>
                </c:pt>
                <c:pt idx="6">
                  <c:v>0.99999993178812063</c:v>
                </c:pt>
                <c:pt idx="7">
                  <c:v>0.99999850859520112</c:v>
                </c:pt>
                <c:pt idx="8">
                  <c:v>0.99997960863751489</c:v>
                </c:pt>
                <c:pt idx="9">
                  <c:v>0.99981457260306672</c:v>
                </c:pt>
                <c:pt idx="10">
                  <c:v>0.9988210308460348</c:v>
                </c:pt>
                <c:pt idx="11">
                  <c:v>0.99450473854447252</c:v>
                </c:pt>
                <c:pt idx="12">
                  <c:v>0.98058576020658994</c:v>
                </c:pt>
                <c:pt idx="13">
                  <c:v>0.94586304502196916</c:v>
                </c:pt>
                <c:pt idx="14">
                  <c:v>0.8775852487887934</c:v>
                </c:pt>
                <c:pt idx="15">
                  <c:v>0.76883025293933516</c:v>
                </c:pt>
                <c:pt idx="16">
                  <c:v>0.62589480454790025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37-4ACD-AAB6-1BAAB0A9F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309023"/>
        <c:axId val="705767343"/>
      </c:scatterChart>
      <c:valAx>
        <c:axId val="770309023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discordant pairs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767343"/>
        <c:crosses val="autoZero"/>
        <c:crossBetween val="midCat"/>
      </c:valAx>
      <c:valAx>
        <c:axId val="70576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p-value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99402158063575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309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088407699037629"/>
          <c:y val="0.44508468020444814"/>
          <c:w val="0.1691159230096238"/>
          <c:h val="0.157895841967122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Model</a:t>
            </a:r>
            <a:r>
              <a:rPr lang="en-US" baseline="0"/>
              <a:t> with Chloresterol as Treatment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81420581802274727"/>
          <c:h val="0.62271617089530473"/>
        </c:manualLayout>
      </c:layout>
      <c:scatterChart>
        <c:scatterStyle val="lineMarker"/>
        <c:varyColors val="0"/>
        <c:ser>
          <c:idx val="0"/>
          <c:order val="2"/>
          <c:tx>
            <c:strRef>
              <c:f>FullModel_C!$C$2</c:f>
              <c:strCache>
                <c:ptCount val="1"/>
                <c:pt idx="0">
                  <c:v>Min P-value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FullModel_C!$B$3:$B$8</c:f>
              <c:numCache>
                <c:formatCode>General</c:formatCode>
                <c:ptCount val="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</c:numCache>
            </c:numRef>
          </c:xVal>
          <c:yVal>
            <c:numRef>
              <c:f>FullModel_C!$C$3:$C$8</c:f>
              <c:numCache>
                <c:formatCode>General</c:formatCode>
                <c:ptCount val="6"/>
                <c:pt idx="0">
                  <c:v>0.5</c:v>
                </c:pt>
                <c:pt idx="1">
                  <c:v>0.57769491700162812</c:v>
                </c:pt>
                <c:pt idx="2">
                  <c:v>0.64988129223472435</c:v>
                </c:pt>
                <c:pt idx="3">
                  <c:v>0.71464290919218698</c:v>
                </c:pt>
                <c:pt idx="4">
                  <c:v>0.77125915978438175</c:v>
                </c:pt>
                <c:pt idx="5">
                  <c:v>0.81937872922979404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CD-4395-B0DC-6C4A326E0494}"/>
            </c:ext>
          </c:extLst>
        </c:ser>
        <c:ser>
          <c:idx val="1"/>
          <c:order val="3"/>
          <c:tx>
            <c:strRef>
              <c:f>FullModel_C!$D$2</c:f>
              <c:strCache>
                <c:ptCount val="1"/>
                <c:pt idx="0">
                  <c:v>Max P-value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FullModel_C!$B$3:$B$8</c:f>
              <c:numCache>
                <c:formatCode>General</c:formatCode>
                <c:ptCount val="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</c:numCache>
            </c:numRef>
          </c:xVal>
          <c:yVal>
            <c:numRef>
              <c:f>FullModel_C!$D$3:$D$8</c:f>
              <c:numCache>
                <c:formatCode>General</c:formatCode>
                <c:ptCount val="6"/>
                <c:pt idx="0">
                  <c:v>0.97724986805182079</c:v>
                </c:pt>
                <c:pt idx="1">
                  <c:v>0.96121811714344318</c:v>
                </c:pt>
                <c:pt idx="2">
                  <c:v>0.93821982328818809</c:v>
                </c:pt>
                <c:pt idx="3">
                  <c:v>0.90708231108436244</c:v>
                </c:pt>
                <c:pt idx="4">
                  <c:v>0.86736040667377878</c:v>
                </c:pt>
                <c:pt idx="5">
                  <c:v>0.81937872922979404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CD-4395-B0DC-6C4A326E0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200319"/>
        <c:axId val="580043407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FullModel_C!$C$2</c15:sqref>
                        </c15:formulaRef>
                      </c:ext>
                    </c:extLst>
                    <c:strCache>
                      <c:ptCount val="1"/>
                      <c:pt idx="0">
                        <c:v>Min P-value</c:v>
                      </c:pt>
                    </c:strCache>
                  </c:strRef>
                </c:tx>
                <c:spPr>
                  <a:ln w="25400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FullModel_C!$B$3:$B$8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25</c:v>
                      </c:pt>
                      <c:pt idx="1">
                        <c:v>26</c:v>
                      </c:pt>
                      <c:pt idx="2">
                        <c:v>27</c:v>
                      </c:pt>
                      <c:pt idx="3">
                        <c:v>28</c:v>
                      </c:pt>
                      <c:pt idx="4">
                        <c:v>29</c:v>
                      </c:pt>
                      <c:pt idx="5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FullModel_C!$C$3:$C$8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0.5</c:v>
                      </c:pt>
                      <c:pt idx="1">
                        <c:v>0.57769491700162812</c:v>
                      </c:pt>
                      <c:pt idx="2">
                        <c:v>0.64988129223472435</c:v>
                      </c:pt>
                      <c:pt idx="3">
                        <c:v>0.71464290919218698</c:v>
                      </c:pt>
                      <c:pt idx="4">
                        <c:v>0.77125915978438175</c:v>
                      </c:pt>
                      <c:pt idx="5">
                        <c:v>0.81937872922979404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BCD-4395-B0DC-6C4A326E0494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FullModel_C!$D$2</c15:sqref>
                        </c15:formulaRef>
                      </c:ext>
                    </c:extLst>
                    <c:strCache>
                      <c:ptCount val="1"/>
                      <c:pt idx="0">
                        <c:v>Max P-value</c:v>
                      </c:pt>
                    </c:strCache>
                  </c:strRef>
                </c:tx>
                <c:spPr>
                  <a:ln w="25400">
                    <a:noFill/>
                  </a:ln>
                </c:spP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FullModel_C!$B$3:$B$8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25</c:v>
                      </c:pt>
                      <c:pt idx="1">
                        <c:v>26</c:v>
                      </c:pt>
                      <c:pt idx="2">
                        <c:v>27</c:v>
                      </c:pt>
                      <c:pt idx="3">
                        <c:v>28</c:v>
                      </c:pt>
                      <c:pt idx="4">
                        <c:v>29</c:v>
                      </c:pt>
                      <c:pt idx="5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FullModel_C!$D$3:$D$8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0.97724986805182079</c:v>
                      </c:pt>
                      <c:pt idx="1">
                        <c:v>0.96121811714344318</c:v>
                      </c:pt>
                      <c:pt idx="2">
                        <c:v>0.93821982328818809</c:v>
                      </c:pt>
                      <c:pt idx="3">
                        <c:v>0.90708231108436244</c:v>
                      </c:pt>
                      <c:pt idx="4">
                        <c:v>0.86736040667377878</c:v>
                      </c:pt>
                      <c:pt idx="5">
                        <c:v>0.81937872922979404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4BCD-4395-B0DC-6C4A326E0494}"/>
                  </c:ext>
                </c:extLst>
              </c15:ser>
            </c15:filteredScatterSeries>
          </c:ext>
        </c:extLst>
      </c:scatterChart>
      <c:valAx>
        <c:axId val="697200319"/>
        <c:scaling>
          <c:orientation val="minMax"/>
          <c:max val="32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discordant pairs</a:t>
                </a:r>
                <a:r>
                  <a:rPr lang="en-US" baseline="0"/>
                  <a:t>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43407"/>
        <c:crosses val="autoZero"/>
        <c:crossBetween val="midCat"/>
        <c:majorUnit val="1"/>
      </c:valAx>
      <c:valAx>
        <c:axId val="58004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00319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477296587926511"/>
          <c:y val="0.60263815981335667"/>
          <c:w val="0.1691159230096238"/>
          <c:h val="0.157895841967122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Model with Blood</a:t>
            </a:r>
            <a:r>
              <a:rPr lang="en-US" baseline="0"/>
              <a:t> Pressure as Treatment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82531692913385835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FullModel_BP!$C$2</c:f>
              <c:strCache>
                <c:ptCount val="1"/>
                <c:pt idx="0">
                  <c:v>Min P-value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FullModel_BP!$B$3:$B$10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FullModel_BP!$C$3:$C$10</c:f>
              <c:numCache>
                <c:formatCode>General</c:formatCode>
                <c:ptCount val="8"/>
                <c:pt idx="0">
                  <c:v>2.5551303304279793E-3</c:v>
                </c:pt>
                <c:pt idx="1">
                  <c:v>5.3861459540667234E-3</c:v>
                </c:pt>
                <c:pt idx="2">
                  <c:v>1.0471790621320753E-2</c:v>
                </c:pt>
                <c:pt idx="3">
                  <c:v>1.8808675232158789E-2</c:v>
                </c:pt>
                <c:pt idx="4">
                  <c:v>3.1655577041388994E-2</c:v>
                </c:pt>
                <c:pt idx="5">
                  <c:v>5.0191466630386539E-2</c:v>
                </c:pt>
                <c:pt idx="6">
                  <c:v>7.5358996773359221E-2</c:v>
                </c:pt>
                <c:pt idx="7">
                  <c:v>0.10804354131377158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CD-4AE4-8655-0E6F9FBE5A5C}"/>
            </c:ext>
          </c:extLst>
        </c:ser>
        <c:ser>
          <c:idx val="1"/>
          <c:order val="1"/>
          <c:tx>
            <c:strRef>
              <c:f>FullModel_BP!$D$2</c:f>
              <c:strCache>
                <c:ptCount val="1"/>
                <c:pt idx="0">
                  <c:v>Max P-value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FullModel_BP!$B$3:$B$10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FullModel_BP!$D$3:$D$10</c:f>
              <c:numCache>
                <c:formatCode>General</c:formatCode>
                <c:ptCount val="8"/>
                <c:pt idx="0">
                  <c:v>0.5</c:v>
                </c:pt>
                <c:pt idx="1">
                  <c:v>0.42230508299837188</c:v>
                </c:pt>
                <c:pt idx="2">
                  <c:v>0.35011870776527565</c:v>
                </c:pt>
                <c:pt idx="3">
                  <c:v>0.28535709080781302</c:v>
                </c:pt>
                <c:pt idx="4">
                  <c:v>0.22874084021561825</c:v>
                </c:pt>
                <c:pt idx="5">
                  <c:v>0.18062127077020596</c:v>
                </c:pt>
                <c:pt idx="6">
                  <c:v>0.14051687806693514</c:v>
                </c:pt>
                <c:pt idx="7">
                  <c:v>0.10804354131377158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CD-4AE4-8655-0E6F9FBE5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209135"/>
        <c:axId val="437093407"/>
      </c:scatterChart>
      <c:valAx>
        <c:axId val="697209135"/>
        <c:scaling>
          <c:orientation val="minMax"/>
          <c:max val="35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discordant pairs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93407"/>
        <c:crosses val="autoZero"/>
        <c:crossBetween val="midCat"/>
        <c:majorUnit val="1"/>
      </c:valAx>
      <c:valAx>
        <c:axId val="43709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09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43963254593183"/>
          <c:y val="0.20449001166520853"/>
          <c:w val="0.16946898339168981"/>
          <c:h val="0.157895841967122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29</xdr:row>
      <xdr:rowOff>177165</xdr:rowOff>
    </xdr:from>
    <xdr:to>
      <xdr:col>8</xdr:col>
      <xdr:colOff>152400</xdr:colOff>
      <xdr:row>44</xdr:row>
      <xdr:rowOff>177165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9DB5DA-3ADE-B84D-D8BC-2303CA18D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259080</xdr:colOff>
      <xdr:row>9</xdr:row>
      <xdr:rowOff>41910</xdr:rowOff>
    </xdr:from>
    <xdr:to>
      <xdr:col>8</xdr:col>
      <xdr:colOff>563880</xdr:colOff>
      <xdr:row>24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850649-BB0A-21B6-7FBC-94B9EC32A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274320</xdr:colOff>
      <xdr:row>11</xdr:row>
      <xdr:rowOff>148590</xdr:rowOff>
    </xdr:from>
    <xdr:to>
      <xdr:col>8</xdr:col>
      <xdr:colOff>152400</xdr:colOff>
      <xdr:row>26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80FCE0-8E9D-6DBD-B1DA-2DC6083ED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9992-0CD9-44FE-8C04-62A319486219}">
  <dimension ref="B2:K22"/>
  <sheetViews>
    <sheetView topLeftCell="A25" workbookViewId="0">
      <selection activeCell="K38" sqref="K38"/>
    </sheetView>
  </sheetViews>
  <sheetFormatPr defaultRowHeight="14.4" x14ac:dyDescent="0.3"/>
  <cols>
    <col min="10" max="10" width="12" bestFit="1" customWidth="1"/>
  </cols>
  <sheetData>
    <row r="2" spans="2:11" x14ac:dyDescent="0.3">
      <c r="B2" t="s">
        <v>0</v>
      </c>
      <c r="C2" t="s">
        <v>1</v>
      </c>
      <c r="D2" t="s">
        <v>2</v>
      </c>
      <c r="E2" s="1" t="s">
        <v>5</v>
      </c>
      <c r="G2" t="s">
        <v>0</v>
      </c>
      <c r="H2" t="s">
        <v>3</v>
      </c>
      <c r="I2" t="s">
        <v>4</v>
      </c>
      <c r="J2" t="s">
        <v>2</v>
      </c>
      <c r="K2" t="s">
        <v>1</v>
      </c>
    </row>
    <row r="3" spans="2:11" x14ac:dyDescent="0.3">
      <c r="B3">
        <f>G3</f>
        <v>75</v>
      </c>
      <c r="C3">
        <f>K3</f>
        <v>0</v>
      </c>
      <c r="D3">
        <f>J3</f>
        <v>1</v>
      </c>
      <c r="E3">
        <f>D3-C3</f>
        <v>1</v>
      </c>
      <c r="G3">
        <v>75</v>
      </c>
      <c r="H3">
        <v>-8.7759999999999998</v>
      </c>
      <c r="I3">
        <v>8.5449999999999999</v>
      </c>
      <c r="J3">
        <f>1-NORMSDIST(H3)</f>
        <v>1</v>
      </c>
      <c r="K3">
        <f>1-NORMSDIST(I3)</f>
        <v>0</v>
      </c>
    </row>
    <row r="4" spans="2:11" x14ac:dyDescent="0.3">
      <c r="B4">
        <f t="shared" ref="B4:B22" si="0">G4</f>
        <v>80</v>
      </c>
      <c r="C4">
        <f t="shared" ref="C4:C22" si="1">K4</f>
        <v>0</v>
      </c>
      <c r="D4">
        <f t="shared" ref="D4:D22" si="2">J4</f>
        <v>1</v>
      </c>
      <c r="E4">
        <f t="shared" ref="E4:E22" si="3">D4-C4</f>
        <v>1</v>
      </c>
      <c r="G4">
        <v>80</v>
      </c>
      <c r="H4">
        <v>-8.8320000000000007</v>
      </c>
      <c r="I4">
        <v>7.9379999999999997</v>
      </c>
      <c r="J4">
        <f t="shared" ref="J4:K22" si="4">1-NORMSDIST(H4)</f>
        <v>1</v>
      </c>
      <c r="K4">
        <f t="shared" ref="K4:K19" si="5">1-NORMSDIST(I4)</f>
        <v>0</v>
      </c>
    </row>
    <row r="5" spans="2:11" x14ac:dyDescent="0.3">
      <c r="B5">
        <f t="shared" si="0"/>
        <v>85</v>
      </c>
      <c r="C5">
        <f t="shared" si="1"/>
        <v>4.0634162701280729E-13</v>
      </c>
      <c r="D5">
        <f t="shared" si="2"/>
        <v>0.99999999999999944</v>
      </c>
      <c r="E5">
        <f t="shared" si="3"/>
        <v>0.9999999999995931</v>
      </c>
      <c r="G5">
        <v>85</v>
      </c>
      <c r="H5">
        <v>-8.0259999999999998</v>
      </c>
      <c r="I5">
        <v>7.1589999999999998</v>
      </c>
      <c r="J5">
        <f t="shared" si="4"/>
        <v>0.99999999999999944</v>
      </c>
      <c r="K5">
        <f t="shared" si="5"/>
        <v>4.0634162701280729E-13</v>
      </c>
    </row>
    <row r="6" spans="2:11" x14ac:dyDescent="0.3">
      <c r="B6">
        <f t="shared" si="0"/>
        <v>90</v>
      </c>
      <c r="C6">
        <f t="shared" si="1"/>
        <v>6.3801963712251109E-11</v>
      </c>
      <c r="D6">
        <f t="shared" si="2"/>
        <v>0.99999999999982425</v>
      </c>
      <c r="E6">
        <f t="shared" si="3"/>
        <v>0.99999999993602229</v>
      </c>
      <c r="G6">
        <v>90</v>
      </c>
      <c r="H6">
        <v>-7.2729999999999997</v>
      </c>
      <c r="I6">
        <v>6.43</v>
      </c>
      <c r="J6">
        <f t="shared" si="4"/>
        <v>0.99999999999982425</v>
      </c>
      <c r="K6">
        <f t="shared" si="5"/>
        <v>6.3801963712251109E-11</v>
      </c>
    </row>
    <row r="7" spans="2:11" x14ac:dyDescent="0.3">
      <c r="B7">
        <f t="shared" si="0"/>
        <v>95</v>
      </c>
      <c r="C7">
        <f t="shared" si="1"/>
        <v>4.5960493189056706E-9</v>
      </c>
      <c r="D7">
        <f t="shared" si="2"/>
        <v>0.99999999997415756</v>
      </c>
      <c r="E7">
        <f t="shared" si="3"/>
        <v>0.99999999537810824</v>
      </c>
      <c r="G7">
        <v>95</v>
      </c>
      <c r="H7">
        <v>-6.5659999999999998</v>
      </c>
      <c r="I7">
        <v>5.7450000000000001</v>
      </c>
      <c r="J7">
        <f t="shared" si="4"/>
        <v>0.99999999997415756</v>
      </c>
      <c r="K7">
        <f t="shared" si="5"/>
        <v>4.5960493189056706E-9</v>
      </c>
    </row>
    <row r="8" spans="2:11" x14ac:dyDescent="0.3">
      <c r="B8">
        <f t="shared" si="0"/>
        <v>100</v>
      </c>
      <c r="C8">
        <f t="shared" si="1"/>
        <v>1.698267406702314E-7</v>
      </c>
      <c r="D8">
        <f t="shared" si="2"/>
        <v>0.99999999818249219</v>
      </c>
      <c r="E8">
        <f t="shared" si="3"/>
        <v>0.99999982835575152</v>
      </c>
      <c r="G8">
        <v>100</v>
      </c>
      <c r="H8">
        <v>-5.9</v>
      </c>
      <c r="I8">
        <v>5.0999999999999996</v>
      </c>
      <c r="J8">
        <f t="shared" si="4"/>
        <v>0.99999999818249219</v>
      </c>
      <c r="K8">
        <f t="shared" si="5"/>
        <v>1.698267406702314E-7</v>
      </c>
    </row>
    <row r="9" spans="2:11" x14ac:dyDescent="0.3">
      <c r="B9">
        <f t="shared" si="0"/>
        <v>105</v>
      </c>
      <c r="C9">
        <f t="shared" si="1"/>
        <v>3.5779148688241946E-6</v>
      </c>
      <c r="D9">
        <f t="shared" si="2"/>
        <v>0.99999993178812063</v>
      </c>
      <c r="E9">
        <f t="shared" si="3"/>
        <v>0.99999635387325181</v>
      </c>
      <c r="G9">
        <v>105</v>
      </c>
      <c r="H9">
        <v>-5.27</v>
      </c>
      <c r="I9">
        <v>4.4889999999999999</v>
      </c>
      <c r="J9">
        <f t="shared" si="4"/>
        <v>0.99999993178812063</v>
      </c>
      <c r="K9">
        <f t="shared" si="5"/>
        <v>3.5779148688241946E-6</v>
      </c>
    </row>
    <row r="10" spans="2:11" x14ac:dyDescent="0.3">
      <c r="B10">
        <f t="shared" si="0"/>
        <v>110</v>
      </c>
      <c r="C10">
        <f t="shared" si="1"/>
        <v>4.6339481997281773E-5</v>
      </c>
      <c r="D10">
        <f t="shared" si="2"/>
        <v>0.99999850859520112</v>
      </c>
      <c r="E10">
        <f t="shared" si="3"/>
        <v>0.99995216911320384</v>
      </c>
      <c r="G10">
        <v>110</v>
      </c>
      <c r="H10">
        <v>-4.6719999999999997</v>
      </c>
      <c r="I10">
        <v>3.9089999999999998</v>
      </c>
      <c r="J10">
        <f t="shared" si="4"/>
        <v>0.99999850859520112</v>
      </c>
      <c r="K10">
        <f t="shared" si="5"/>
        <v>4.6339481997281773E-5</v>
      </c>
    </row>
    <row r="11" spans="2:11" x14ac:dyDescent="0.3">
      <c r="B11">
        <f t="shared" si="0"/>
        <v>115</v>
      </c>
      <c r="C11">
        <f t="shared" si="1"/>
        <v>3.9396556310711262E-4</v>
      </c>
      <c r="D11">
        <f t="shared" si="2"/>
        <v>0.99997960863751489</v>
      </c>
      <c r="E11">
        <f t="shared" si="3"/>
        <v>0.99958564307440778</v>
      </c>
      <c r="G11">
        <v>115</v>
      </c>
      <c r="H11">
        <v>-4.1029999999999998</v>
      </c>
      <c r="I11">
        <v>3.3570000000000002</v>
      </c>
      <c r="J11">
        <f t="shared" si="4"/>
        <v>0.99997960863751489</v>
      </c>
      <c r="K11">
        <f t="shared" si="5"/>
        <v>3.9396556310711262E-4</v>
      </c>
    </row>
    <row r="12" spans="2:11" x14ac:dyDescent="0.3">
      <c r="B12">
        <f t="shared" si="0"/>
        <v>120</v>
      </c>
      <c r="C12">
        <f t="shared" si="1"/>
        <v>2.3274002067315003E-3</v>
      </c>
      <c r="D12">
        <f t="shared" si="2"/>
        <v>0.99981457260306672</v>
      </c>
      <c r="E12">
        <f t="shared" si="3"/>
        <v>0.99748717239633522</v>
      </c>
      <c r="G12">
        <v>120</v>
      </c>
      <c r="H12">
        <v>-3.56</v>
      </c>
      <c r="I12">
        <v>2.83</v>
      </c>
      <c r="J12">
        <f t="shared" si="4"/>
        <v>0.99981457260306672</v>
      </c>
      <c r="K12">
        <f t="shared" si="5"/>
        <v>2.3274002067315003E-3</v>
      </c>
    </row>
    <row r="13" spans="2:11" x14ac:dyDescent="0.3">
      <c r="B13">
        <f t="shared" si="0"/>
        <v>125</v>
      </c>
      <c r="C13">
        <f t="shared" si="1"/>
        <v>1.0009275340867707E-2</v>
      </c>
      <c r="D13">
        <f t="shared" si="2"/>
        <v>0.9988210308460348</v>
      </c>
      <c r="E13">
        <f>D13-C13</f>
        <v>0.98881175550516709</v>
      </c>
      <c r="G13">
        <v>125</v>
      </c>
      <c r="H13">
        <v>-3.0409999999999999</v>
      </c>
      <c r="I13">
        <v>2.3260000000000001</v>
      </c>
      <c r="J13">
        <f t="shared" si="4"/>
        <v>0.9988210308460348</v>
      </c>
      <c r="K13">
        <f t="shared" si="5"/>
        <v>1.0009275340867707E-2</v>
      </c>
    </row>
    <row r="14" spans="2:11" x14ac:dyDescent="0.3">
      <c r="B14">
        <f t="shared" si="0"/>
        <v>130</v>
      </c>
      <c r="C14">
        <f t="shared" si="1"/>
        <v>3.2737574937613312E-2</v>
      </c>
      <c r="D14">
        <f t="shared" si="2"/>
        <v>0.99450473854447252</v>
      </c>
      <c r="E14">
        <f t="shared" si="3"/>
        <v>0.96176716360685921</v>
      </c>
      <c r="G14">
        <v>130</v>
      </c>
      <c r="H14">
        <v>-2.5430000000000001</v>
      </c>
      <c r="I14">
        <v>1.8420000000000001</v>
      </c>
      <c r="J14">
        <f t="shared" si="4"/>
        <v>0.99450473854447252</v>
      </c>
      <c r="K14">
        <f t="shared" si="5"/>
        <v>3.2737574937613312E-2</v>
      </c>
    </row>
    <row r="15" spans="2:11" x14ac:dyDescent="0.3">
      <c r="B15">
        <f t="shared" si="0"/>
        <v>135</v>
      </c>
      <c r="C15">
        <f t="shared" si="1"/>
        <v>8.4256123919914661E-2</v>
      </c>
      <c r="D15">
        <f t="shared" si="2"/>
        <v>0.98058576020658994</v>
      </c>
      <c r="E15">
        <f t="shared" si="3"/>
        <v>0.89632963628667528</v>
      </c>
      <c r="G15">
        <v>135</v>
      </c>
      <c r="H15">
        <v>-2.0659999999999998</v>
      </c>
      <c r="I15">
        <v>1.377</v>
      </c>
      <c r="J15">
        <f t="shared" si="4"/>
        <v>0.98058576020658994</v>
      </c>
      <c r="K15">
        <f t="shared" si="5"/>
        <v>8.4256123919914661E-2</v>
      </c>
    </row>
    <row r="16" spans="2:11" x14ac:dyDescent="0.3">
      <c r="B16">
        <f t="shared" si="0"/>
        <v>140</v>
      </c>
      <c r="C16">
        <f t="shared" si="1"/>
        <v>0.17618554224525784</v>
      </c>
      <c r="D16">
        <f t="shared" si="2"/>
        <v>0.94586304502196916</v>
      </c>
      <c r="E16">
        <f t="shared" si="3"/>
        <v>0.76967750277671132</v>
      </c>
      <c r="G16">
        <v>140</v>
      </c>
      <c r="H16">
        <v>-1.6060000000000001</v>
      </c>
      <c r="I16">
        <v>0.93</v>
      </c>
      <c r="J16">
        <f t="shared" si="4"/>
        <v>0.94586304502196916</v>
      </c>
      <c r="K16">
        <f t="shared" si="5"/>
        <v>0.17618554224525784</v>
      </c>
    </row>
    <row r="17" spans="2:11" x14ac:dyDescent="0.3">
      <c r="B17">
        <f t="shared" si="0"/>
        <v>145</v>
      </c>
      <c r="C17">
        <f t="shared" si="1"/>
        <v>0.30924202109245436</v>
      </c>
      <c r="D17">
        <f t="shared" si="2"/>
        <v>0.8775852487887934</v>
      </c>
      <c r="E17">
        <f t="shared" si="3"/>
        <v>0.56834322769633905</v>
      </c>
      <c r="G17">
        <v>145</v>
      </c>
      <c r="H17">
        <v>-1.163</v>
      </c>
      <c r="I17">
        <v>0.498</v>
      </c>
      <c r="J17">
        <f t="shared" si="4"/>
        <v>0.8775852487887934</v>
      </c>
      <c r="K17">
        <f t="shared" si="5"/>
        <v>0.30924202109245436</v>
      </c>
    </row>
    <row r="18" spans="2:11" x14ac:dyDescent="0.3">
      <c r="B18">
        <f t="shared" si="0"/>
        <v>150</v>
      </c>
      <c r="C18">
        <f t="shared" si="1"/>
        <v>0.4673233567285886</v>
      </c>
      <c r="D18">
        <f t="shared" si="2"/>
        <v>0.76883025293933516</v>
      </c>
      <c r="E18">
        <f t="shared" si="3"/>
        <v>0.30150689621074656</v>
      </c>
      <c r="G18">
        <v>150</v>
      </c>
      <c r="H18">
        <v>-0.73499999999999999</v>
      </c>
      <c r="I18">
        <v>8.2000000000000003E-2</v>
      </c>
      <c r="J18">
        <f t="shared" si="4"/>
        <v>0.76883025293933516</v>
      </c>
      <c r="K18">
        <f t="shared" si="5"/>
        <v>0.4673233567285886</v>
      </c>
    </row>
    <row r="19" spans="2:11" x14ac:dyDescent="0.3">
      <c r="B19">
        <f t="shared" si="0"/>
        <v>155</v>
      </c>
      <c r="C19">
        <f t="shared" si="1"/>
        <v>0.62589480454790025</v>
      </c>
      <c r="D19">
        <f t="shared" si="2"/>
        <v>0.62589480454790025</v>
      </c>
      <c r="E19">
        <f t="shared" si="3"/>
        <v>0</v>
      </c>
      <c r="G19">
        <v>155</v>
      </c>
      <c r="H19">
        <v>-0.32100000000000001</v>
      </c>
      <c r="I19">
        <v>-0.32100000000000001</v>
      </c>
      <c r="J19">
        <f t="shared" si="4"/>
        <v>0.62589480454790025</v>
      </c>
      <c r="K19">
        <f t="shared" si="5"/>
        <v>0.62589480454790025</v>
      </c>
    </row>
    <row r="20" spans="2:11" x14ac:dyDescent="0.3">
      <c r="B20">
        <f t="shared" si="0"/>
        <v>160</v>
      </c>
      <c r="C20">
        <f t="shared" si="1"/>
        <v>0.53148368846762528</v>
      </c>
      <c r="D20">
        <f t="shared" si="2"/>
        <v>0.53148368846762528</v>
      </c>
      <c r="E20">
        <f t="shared" si="3"/>
        <v>0</v>
      </c>
      <c r="G20">
        <v>160</v>
      </c>
      <c r="H20">
        <v>-7.9000000000000001E-2</v>
      </c>
      <c r="I20">
        <v>-7.9000000000000001E-2</v>
      </c>
      <c r="J20">
        <f t="shared" si="4"/>
        <v>0.53148368846762528</v>
      </c>
      <c r="K20">
        <f t="shared" si="4"/>
        <v>0.53148368846762528</v>
      </c>
    </row>
    <row r="21" spans="2:11" x14ac:dyDescent="0.3">
      <c r="B21">
        <f t="shared" si="0"/>
        <v>165</v>
      </c>
      <c r="C21">
        <f t="shared" si="1"/>
        <v>0.53108597350302467</v>
      </c>
      <c r="D21">
        <f t="shared" si="2"/>
        <v>0.53108597350302467</v>
      </c>
      <c r="E21">
        <f t="shared" si="3"/>
        <v>0</v>
      </c>
      <c r="G21">
        <v>165</v>
      </c>
      <c r="H21">
        <v>-7.8E-2</v>
      </c>
      <c r="I21">
        <v>-7.8E-2</v>
      </c>
      <c r="J21">
        <f t="shared" si="4"/>
        <v>0.53108597350302467</v>
      </c>
      <c r="K21">
        <f t="shared" si="4"/>
        <v>0.53108597350302467</v>
      </c>
    </row>
    <row r="22" spans="2:11" x14ac:dyDescent="0.3">
      <c r="B22">
        <f t="shared" si="0"/>
        <v>170</v>
      </c>
      <c r="C22">
        <f t="shared" si="1"/>
        <v>0.53068822751544942</v>
      </c>
      <c r="D22">
        <f t="shared" si="2"/>
        <v>0.53068822751544942</v>
      </c>
      <c r="E22">
        <f t="shared" si="3"/>
        <v>0</v>
      </c>
      <c r="G22">
        <v>170</v>
      </c>
      <c r="H22">
        <v>-7.6999999999999999E-2</v>
      </c>
      <c r="I22">
        <v>-7.6999999999999999E-2</v>
      </c>
      <c r="J22">
        <f t="shared" si="4"/>
        <v>0.53068822751544942</v>
      </c>
      <c r="K22">
        <f t="shared" si="4"/>
        <v>0.53068822751544942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7933A-0A31-49A0-9D3D-2F8AF4943F1E}">
  <dimension ref="B2:K8"/>
  <sheetViews>
    <sheetView workbookViewId="0">
      <selection activeCell="K21" sqref="K21"/>
    </sheetView>
  </sheetViews>
  <sheetFormatPr defaultRowHeight="14.4" x14ac:dyDescent="0.3"/>
  <sheetData>
    <row r="2" spans="2:11" x14ac:dyDescent="0.3">
      <c r="B2" t="s">
        <v>0</v>
      </c>
      <c r="C2" t="s">
        <v>1</v>
      </c>
      <c r="D2" t="s">
        <v>2</v>
      </c>
      <c r="E2" s="1" t="s">
        <v>5</v>
      </c>
      <c r="G2" t="s">
        <v>0</v>
      </c>
      <c r="H2" t="s">
        <v>3</v>
      </c>
      <c r="I2" t="s">
        <v>4</v>
      </c>
      <c r="J2" t="s">
        <v>2</v>
      </c>
      <c r="K2" t="s">
        <v>1</v>
      </c>
    </row>
    <row r="3" spans="2:11" x14ac:dyDescent="0.3">
      <c r="B3">
        <f t="shared" ref="B3:B8" si="0">G3</f>
        <v>25</v>
      </c>
      <c r="C3">
        <f t="shared" ref="C3:C8" si="1">K3</f>
        <v>0.5</v>
      </c>
      <c r="D3">
        <f t="shared" ref="D3:D8" si="2">J3</f>
        <v>0.97724986805182079</v>
      </c>
      <c r="E3">
        <f t="shared" ref="E3:E8" si="3">D3-C3</f>
        <v>0.47724986805182079</v>
      </c>
      <c r="G3">
        <v>25</v>
      </c>
      <c r="H3">
        <v>-2</v>
      </c>
      <c r="I3">
        <v>0</v>
      </c>
      <c r="J3">
        <f>1-NORMSDIST(H3)</f>
        <v>0.97724986805182079</v>
      </c>
      <c r="K3">
        <f>1-NORMSDIST(I3)</f>
        <v>0.5</v>
      </c>
    </row>
    <row r="4" spans="2:11" x14ac:dyDescent="0.3">
      <c r="B4">
        <f t="shared" si="0"/>
        <v>26</v>
      </c>
      <c r="C4">
        <f t="shared" si="1"/>
        <v>0.57769491700162812</v>
      </c>
      <c r="D4">
        <f t="shared" si="2"/>
        <v>0.96121811714344318</v>
      </c>
      <c r="E4">
        <f t="shared" si="3"/>
        <v>0.38352320014181507</v>
      </c>
      <c r="G4">
        <v>26</v>
      </c>
      <c r="H4">
        <v>-1.7649999999999999</v>
      </c>
      <c r="I4">
        <v>-0.19600000000000001</v>
      </c>
      <c r="J4">
        <f t="shared" ref="J4:K8" si="4">1-NORMSDIST(H4)</f>
        <v>0.96121811714344318</v>
      </c>
      <c r="K4">
        <f t="shared" si="4"/>
        <v>0.57769491700162812</v>
      </c>
    </row>
    <row r="5" spans="2:11" x14ac:dyDescent="0.3">
      <c r="B5">
        <f t="shared" si="0"/>
        <v>27</v>
      </c>
      <c r="C5">
        <f t="shared" si="1"/>
        <v>0.64988129223472435</v>
      </c>
      <c r="D5">
        <f t="shared" si="2"/>
        <v>0.93821982328818809</v>
      </c>
      <c r="E5">
        <f t="shared" si="3"/>
        <v>0.28833853105346374</v>
      </c>
      <c r="G5">
        <v>27</v>
      </c>
      <c r="H5">
        <v>-1.54</v>
      </c>
      <c r="I5">
        <v>-0.38500000000000001</v>
      </c>
      <c r="J5">
        <f t="shared" si="4"/>
        <v>0.93821982328818809</v>
      </c>
      <c r="K5">
        <f t="shared" si="4"/>
        <v>0.64988129223472435</v>
      </c>
    </row>
    <row r="6" spans="2:11" x14ac:dyDescent="0.3">
      <c r="B6">
        <f t="shared" si="0"/>
        <v>28</v>
      </c>
      <c r="C6">
        <f t="shared" si="1"/>
        <v>0.71464290919218698</v>
      </c>
      <c r="D6">
        <f t="shared" si="2"/>
        <v>0.90708231108436244</v>
      </c>
      <c r="E6">
        <f t="shared" si="3"/>
        <v>0.19243940189217545</v>
      </c>
      <c r="G6">
        <v>28</v>
      </c>
      <c r="H6">
        <v>-1.323</v>
      </c>
      <c r="I6">
        <v>-0.56699999999999995</v>
      </c>
      <c r="J6">
        <f t="shared" si="4"/>
        <v>0.90708231108436244</v>
      </c>
      <c r="K6">
        <f t="shared" si="4"/>
        <v>0.71464290919218698</v>
      </c>
    </row>
    <row r="7" spans="2:11" x14ac:dyDescent="0.3">
      <c r="B7">
        <f t="shared" si="0"/>
        <v>29</v>
      </c>
      <c r="C7">
        <f t="shared" si="1"/>
        <v>0.77125915978438175</v>
      </c>
      <c r="D7">
        <f t="shared" si="2"/>
        <v>0.86736040667377878</v>
      </c>
      <c r="E7">
        <f t="shared" si="3"/>
        <v>9.610124688939703E-2</v>
      </c>
      <c r="G7">
        <v>29</v>
      </c>
      <c r="H7">
        <v>-1.1140000000000001</v>
      </c>
      <c r="I7">
        <v>-0.74299999999999999</v>
      </c>
      <c r="J7">
        <f t="shared" si="4"/>
        <v>0.86736040667377878</v>
      </c>
      <c r="K7">
        <f t="shared" si="4"/>
        <v>0.77125915978438175</v>
      </c>
    </row>
    <row r="8" spans="2:11" x14ac:dyDescent="0.3">
      <c r="B8">
        <f t="shared" si="0"/>
        <v>30</v>
      </c>
      <c r="C8">
        <f t="shared" si="1"/>
        <v>0.81937872922979404</v>
      </c>
      <c r="D8">
        <f t="shared" si="2"/>
        <v>0.81937872922979404</v>
      </c>
      <c r="E8">
        <f t="shared" si="3"/>
        <v>0</v>
      </c>
      <c r="G8">
        <v>30</v>
      </c>
      <c r="H8">
        <v>-0.91300000000000003</v>
      </c>
      <c r="I8">
        <v>-0.91300000000000003</v>
      </c>
      <c r="J8">
        <f t="shared" si="4"/>
        <v>0.81937872922979404</v>
      </c>
      <c r="K8">
        <f t="shared" si="4"/>
        <v>0.81937872922979404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5BCA8-5EDE-48C9-AA2E-7103A5A73DBB}">
  <dimension ref="B2:K10"/>
  <sheetViews>
    <sheetView tabSelected="1" workbookViewId="0">
      <selection activeCell="J25" sqref="J25"/>
    </sheetView>
  </sheetViews>
  <sheetFormatPr defaultRowHeight="14.4" x14ac:dyDescent="0.3"/>
  <cols>
    <col min="3" max="4" width="12" bestFit="1" customWidth="1"/>
    <col min="10" max="11" width="12" bestFit="1" customWidth="1"/>
  </cols>
  <sheetData>
    <row r="2" spans="2:11" x14ac:dyDescent="0.3">
      <c r="B2" t="s">
        <v>0</v>
      </c>
      <c r="C2" t="s">
        <v>1</v>
      </c>
      <c r="D2" t="s">
        <v>2</v>
      </c>
      <c r="E2" s="1" t="s">
        <v>5</v>
      </c>
      <c r="G2" t="s">
        <v>0</v>
      </c>
      <c r="H2" t="s">
        <v>3</v>
      </c>
      <c r="I2" t="s">
        <v>4</v>
      </c>
      <c r="J2" t="s">
        <v>2</v>
      </c>
      <c r="K2" t="s">
        <v>1</v>
      </c>
    </row>
    <row r="3" spans="2:11" x14ac:dyDescent="0.3">
      <c r="B3">
        <f>G3</f>
        <v>25</v>
      </c>
      <c r="C3">
        <f>K3</f>
        <v>2.5551303304279793E-3</v>
      </c>
      <c r="D3">
        <f>J3</f>
        <v>0.5</v>
      </c>
      <c r="E3">
        <f>D3-C3</f>
        <v>0.49744486966957202</v>
      </c>
      <c r="G3">
        <v>25</v>
      </c>
      <c r="H3">
        <v>0</v>
      </c>
      <c r="I3">
        <v>2.8</v>
      </c>
      <c r="J3">
        <f>1-NORMSDIST(H3)</f>
        <v>0.5</v>
      </c>
      <c r="K3">
        <f>1-NORMSDIST(I3)</f>
        <v>2.5551303304279793E-3</v>
      </c>
    </row>
    <row r="4" spans="2:11" x14ac:dyDescent="0.3">
      <c r="B4">
        <v>26</v>
      </c>
      <c r="C4">
        <f t="shared" ref="C4:C10" si="0">K4</f>
        <v>5.3861459540667234E-3</v>
      </c>
      <c r="D4">
        <f t="shared" ref="D4:D10" si="1">J4</f>
        <v>0.42230508299837188</v>
      </c>
      <c r="E4">
        <f t="shared" ref="E4:E10" si="2">D4-C4</f>
        <v>0.41691893704430516</v>
      </c>
      <c r="G4">
        <v>26</v>
      </c>
      <c r="H4">
        <v>0.19600000000000001</v>
      </c>
      <c r="I4">
        <v>2.5499999999999998</v>
      </c>
      <c r="J4">
        <f t="shared" ref="J4:J10" si="3">1-NORMSDIST(H4)</f>
        <v>0.42230508299837188</v>
      </c>
      <c r="K4">
        <f t="shared" ref="K4:K10" si="4">1-NORMSDIST(I4)</f>
        <v>5.3861459540667234E-3</v>
      </c>
    </row>
    <row r="5" spans="2:11" x14ac:dyDescent="0.3">
      <c r="B5">
        <f t="shared" ref="B5:B10" si="5">G5</f>
        <v>27</v>
      </c>
      <c r="C5">
        <f t="shared" si="0"/>
        <v>1.0471790621320753E-2</v>
      </c>
      <c r="D5">
        <f t="shared" si="1"/>
        <v>0.35011870776527565</v>
      </c>
      <c r="E5">
        <f t="shared" si="2"/>
        <v>0.3396469171439549</v>
      </c>
      <c r="G5">
        <v>27</v>
      </c>
      <c r="H5">
        <v>0.38500000000000001</v>
      </c>
      <c r="I5">
        <v>2.3090000000000002</v>
      </c>
      <c r="J5">
        <f t="shared" si="3"/>
        <v>0.35011870776527565</v>
      </c>
      <c r="K5">
        <f t="shared" si="4"/>
        <v>1.0471790621320753E-2</v>
      </c>
    </row>
    <row r="6" spans="2:11" x14ac:dyDescent="0.3">
      <c r="B6">
        <f>G6</f>
        <v>28</v>
      </c>
      <c r="C6">
        <f t="shared" si="0"/>
        <v>1.8808675232158789E-2</v>
      </c>
      <c r="D6">
        <f t="shared" si="1"/>
        <v>0.28535709080781302</v>
      </c>
      <c r="E6">
        <f t="shared" si="2"/>
        <v>0.26654841557565423</v>
      </c>
      <c r="G6">
        <v>28</v>
      </c>
      <c r="H6">
        <v>0.56699999999999995</v>
      </c>
      <c r="I6">
        <v>2.0790000000000002</v>
      </c>
      <c r="J6">
        <f t="shared" si="3"/>
        <v>0.28535709080781302</v>
      </c>
      <c r="K6">
        <f t="shared" si="4"/>
        <v>1.8808675232158789E-2</v>
      </c>
    </row>
    <row r="7" spans="2:11" x14ac:dyDescent="0.3">
      <c r="B7">
        <v>29</v>
      </c>
      <c r="C7">
        <f t="shared" si="0"/>
        <v>3.1655577041388994E-2</v>
      </c>
      <c r="D7">
        <f t="shared" si="1"/>
        <v>0.22874084021561825</v>
      </c>
      <c r="E7">
        <f t="shared" si="2"/>
        <v>0.19708526317422925</v>
      </c>
      <c r="G7">
        <v>29</v>
      </c>
      <c r="H7">
        <v>0.74299999999999999</v>
      </c>
      <c r="I7">
        <v>1.857</v>
      </c>
      <c r="J7">
        <f t="shared" si="3"/>
        <v>0.22874084021561825</v>
      </c>
      <c r="K7">
        <f t="shared" si="4"/>
        <v>3.1655577041388994E-2</v>
      </c>
    </row>
    <row r="8" spans="2:11" x14ac:dyDescent="0.3">
      <c r="B8">
        <f t="shared" si="5"/>
        <v>30</v>
      </c>
      <c r="C8">
        <f t="shared" si="0"/>
        <v>5.0191466630386539E-2</v>
      </c>
      <c r="D8">
        <f t="shared" si="1"/>
        <v>0.18062127077020596</v>
      </c>
      <c r="E8">
        <f t="shared" si="2"/>
        <v>0.13042980413981942</v>
      </c>
      <c r="G8">
        <v>30</v>
      </c>
      <c r="H8">
        <v>0.91300000000000003</v>
      </c>
      <c r="I8">
        <v>1.643</v>
      </c>
      <c r="J8">
        <f t="shared" si="3"/>
        <v>0.18062127077020596</v>
      </c>
      <c r="K8">
        <f t="shared" si="4"/>
        <v>5.0191466630386539E-2</v>
      </c>
    </row>
    <row r="9" spans="2:11" x14ac:dyDescent="0.3">
      <c r="B9">
        <f t="shared" si="5"/>
        <v>31</v>
      </c>
      <c r="C9">
        <f t="shared" si="0"/>
        <v>7.5358996773359221E-2</v>
      </c>
      <c r="D9">
        <f t="shared" si="1"/>
        <v>0.14051687806693514</v>
      </c>
      <c r="E9">
        <f t="shared" si="2"/>
        <v>6.5157881293575914E-2</v>
      </c>
      <c r="G9">
        <v>31</v>
      </c>
      <c r="H9">
        <v>1.0780000000000001</v>
      </c>
      <c r="I9">
        <v>1.4370000000000001</v>
      </c>
      <c r="J9">
        <f t="shared" si="3"/>
        <v>0.14051687806693514</v>
      </c>
      <c r="K9">
        <f t="shared" si="4"/>
        <v>7.5358996773359221E-2</v>
      </c>
    </row>
    <row r="10" spans="2:11" x14ac:dyDescent="0.3">
      <c r="B10">
        <f t="shared" si="5"/>
        <v>32</v>
      </c>
      <c r="C10">
        <f t="shared" si="0"/>
        <v>0.10804354131377158</v>
      </c>
      <c r="D10">
        <f t="shared" si="1"/>
        <v>0.10804354131377158</v>
      </c>
      <c r="E10">
        <f t="shared" si="2"/>
        <v>0</v>
      </c>
      <c r="G10">
        <v>32</v>
      </c>
      <c r="H10">
        <v>1.2370000000000001</v>
      </c>
      <c r="I10">
        <v>1.2370000000000001</v>
      </c>
      <c r="J10">
        <f t="shared" si="3"/>
        <v>0.10804354131377158</v>
      </c>
      <c r="K10">
        <f t="shared" si="4"/>
        <v>0.10804354131377158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ReducedModel</vt:lpstr>
      <vt:lpstr>FullModel_C</vt:lpstr>
      <vt:lpstr>FullModel_BP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Stochaj</dc:creator>
  <cp:lastModifiedBy>Kim Stochaj</cp:lastModifiedBy>
  <dcterms:created xsi:type="dcterms:W3CDTF">2023-04-14T20:19:09Z</dcterms:created>
  <dcterms:modified xsi:type="dcterms:W3CDTF">2023-04-25T23:44:22Z</dcterms:modified>
</cp:coreProperties>
</file>