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013\Downloads\"/>
    </mc:Choice>
  </mc:AlternateContent>
  <xr:revisionPtr revIDLastSave="0" documentId="13_ncr:1_{C6E75DFA-4BBA-41F0-9F04-E6359DB67F84}" xr6:coauthVersionLast="47" xr6:coauthVersionMax="47" xr10:uidLastSave="{00000000-0000-0000-0000-000000000000}"/>
  <bookViews>
    <workbookView xWindow="-110" yWindow="-110" windowWidth="19420" windowHeight="10420" xr2:uid="{66D39442-6EF4-4C8B-8476-36A755293C42}"/>
  </bookViews>
  <sheets>
    <sheet name="Body size" sheetId="1" r:id="rId1"/>
    <sheet name="Cell size" sheetId="2" r:id="rId2"/>
    <sheet name="Cell number" sheetId="3" r:id="rId3"/>
    <sheet name="Correlations" sheetId="4" r:id="rId4"/>
    <sheet name="Cell cycle" sheetId="5" r:id="rId5"/>
  </sheets>
  <definedNames>
    <definedName name="_xlchart.v1.0" hidden="1">'Body size'!$I$2:$AF$2</definedName>
    <definedName name="_xlchart.v1.1" hidden="1">'Body size'!$I$3:$AF$3</definedName>
    <definedName name="_xlchart.v1.10" hidden="1">'Cell size'!$K$6:$AH$6</definedName>
    <definedName name="_xlchart.v1.11" hidden="1">'Cell size'!$K$7:$AH$7</definedName>
    <definedName name="_xlchart.v1.12" hidden="1">'Cell number'!$H$3:$AE$3</definedName>
    <definedName name="_xlchart.v1.13" hidden="1">'Cell number'!$H$4:$AE$4</definedName>
    <definedName name="_xlchart.v1.14" hidden="1">'Cell number'!$H$5:$AE$5</definedName>
    <definedName name="_xlchart.v1.15" hidden="1">'Cell number'!$H$6:$AE$6</definedName>
    <definedName name="_xlchart.v1.16" hidden="1">'Cell number'!$H$7:$AE$7</definedName>
    <definedName name="_xlchart.v1.17" hidden="1">'Cell number'!$H$8:$AE$8</definedName>
    <definedName name="_xlchart.v1.2" hidden="1">'Body size'!$I$4:$AF$4</definedName>
    <definedName name="_xlchart.v1.3" hidden="1">'Body size'!$I$5:$AF$5</definedName>
    <definedName name="_xlchart.v1.4" hidden="1">'Body size'!$I$6:$AF$6</definedName>
    <definedName name="_xlchart.v1.5" hidden="1">'Body size'!$I$7:$AF$7</definedName>
    <definedName name="_xlchart.v1.6" hidden="1">'Cell size'!$K$2:$AH$2</definedName>
    <definedName name="_xlchart.v1.7" hidden="1">'Cell size'!$K$3:$AH$3</definedName>
    <definedName name="_xlchart.v1.8" hidden="1">'Cell size'!$K$4:$AH$4</definedName>
    <definedName name="_xlchart.v1.9" hidden="1">'Cell size'!$K$5:$AH$5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5" l="1"/>
  <c r="K18" i="5"/>
  <c r="I18" i="5"/>
  <c r="J17" i="5"/>
  <c r="K17" i="5"/>
  <c r="I17" i="5"/>
  <c r="J16" i="5"/>
  <c r="K16" i="5"/>
  <c r="I16" i="5"/>
  <c r="J15" i="5"/>
  <c r="K15" i="5"/>
  <c r="I15" i="5"/>
  <c r="J14" i="5"/>
  <c r="K14" i="5"/>
  <c r="I14" i="5"/>
  <c r="J13" i="5"/>
  <c r="K13" i="5"/>
  <c r="I13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P25" i="2" l="1"/>
  <c r="M25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2" i="4"/>
  <c r="P30" i="2"/>
  <c r="K39" i="2"/>
  <c r="P23" i="2"/>
  <c r="P42" i="2"/>
  <c r="P41" i="2"/>
  <c r="P40" i="2"/>
  <c r="P39" i="2"/>
  <c r="P31" i="2"/>
  <c r="P29" i="2"/>
  <c r="L44" i="2"/>
  <c r="L43" i="2"/>
  <c r="L42" i="2"/>
  <c r="L41" i="2"/>
  <c r="L40" i="2"/>
  <c r="L39" i="2"/>
  <c r="K44" i="2"/>
  <c r="K43" i="2"/>
  <c r="K42" i="2"/>
  <c r="K41" i="2"/>
  <c r="K40" i="2"/>
  <c r="L34" i="2"/>
  <c r="K34" i="2"/>
  <c r="K33" i="2"/>
  <c r="K29" i="2"/>
  <c r="M33" i="2"/>
  <c r="M34" i="2"/>
  <c r="M29" i="2"/>
  <c r="M39" i="2"/>
  <c r="K32" i="2"/>
  <c r="K31" i="2"/>
  <c r="K30" i="2"/>
  <c r="M44" i="2"/>
  <c r="P20" i="2"/>
  <c r="L33" i="2"/>
  <c r="L32" i="2"/>
  <c r="L31" i="2"/>
  <c r="L30" i="2"/>
  <c r="L29" i="2"/>
  <c r="M30" i="2"/>
  <c r="P21" i="2"/>
  <c r="P22" i="2"/>
  <c r="M22" i="3"/>
  <c r="M21" i="3"/>
  <c r="M20" i="3"/>
  <c r="M42" i="2" l="1"/>
  <c r="M41" i="2"/>
  <c r="M40" i="2"/>
  <c r="P32" i="2"/>
  <c r="M43" i="2" s="1"/>
  <c r="P17" i="2"/>
  <c r="P16" i="2"/>
  <c r="P15" i="2"/>
  <c r="P14" i="2"/>
  <c r="P13" i="2"/>
  <c r="M17" i="3"/>
  <c r="M16" i="3"/>
  <c r="M15" i="3"/>
  <c r="M14" i="3"/>
  <c r="M13" i="3"/>
  <c r="J14" i="3"/>
  <c r="J15" i="3"/>
  <c r="J16" i="3"/>
  <c r="J17" i="3"/>
  <c r="J18" i="3"/>
  <c r="J13" i="3"/>
  <c r="I14" i="3"/>
  <c r="I15" i="3"/>
  <c r="I16" i="3"/>
  <c r="I17" i="3"/>
  <c r="I18" i="3"/>
  <c r="I13" i="3"/>
  <c r="H18" i="3"/>
  <c r="H17" i="3"/>
  <c r="H16" i="3"/>
  <c r="H15" i="3"/>
  <c r="H20" i="3" s="1"/>
  <c r="H14" i="3"/>
  <c r="H13" i="3"/>
  <c r="K13" i="2"/>
  <c r="M18" i="2"/>
  <c r="L18" i="2"/>
  <c r="L23" i="2" s="1"/>
  <c r="K18" i="2"/>
  <c r="K23" i="2" s="1"/>
  <c r="M17" i="2"/>
  <c r="L17" i="2"/>
  <c r="K17" i="2"/>
  <c r="K22" i="2" s="1"/>
  <c r="M16" i="2"/>
  <c r="L16" i="2"/>
  <c r="K16" i="2"/>
  <c r="M15" i="2"/>
  <c r="L15" i="2"/>
  <c r="K15" i="2"/>
  <c r="L22" i="2" s="1"/>
  <c r="M14" i="2"/>
  <c r="L14" i="2"/>
  <c r="K14" i="2"/>
  <c r="M13" i="2"/>
  <c r="L13" i="2"/>
  <c r="K14" i="1"/>
  <c r="K15" i="1"/>
  <c r="K16" i="1"/>
  <c r="K17" i="1"/>
  <c r="K18" i="1"/>
  <c r="K13" i="1"/>
  <c r="J14" i="1"/>
  <c r="J15" i="1"/>
  <c r="J16" i="1"/>
  <c r="J17" i="1"/>
  <c r="J18" i="1"/>
  <c r="J13" i="1"/>
  <c r="I14" i="1"/>
  <c r="I13" i="1"/>
  <c r="I15" i="1"/>
  <c r="N24" i="1" s="1"/>
  <c r="I16" i="1"/>
  <c r="I17" i="1"/>
  <c r="I18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2" i="4"/>
  <c r="N22" i="1" l="1"/>
  <c r="N15" i="1"/>
  <c r="N16" i="1"/>
  <c r="N14" i="1"/>
  <c r="N21" i="1"/>
  <c r="N20" i="1"/>
  <c r="N13" i="1"/>
  <c r="L20" i="2"/>
  <c r="K21" i="2"/>
  <c r="L21" i="2"/>
  <c r="K20" i="2"/>
  <c r="I21" i="1"/>
  <c r="J20" i="1"/>
  <c r="I20" i="1"/>
  <c r="I22" i="1"/>
  <c r="I23" i="1"/>
  <c r="J21" i="1"/>
  <c r="J22" i="1"/>
  <c r="J23" i="1"/>
  <c r="I20" i="3"/>
  <c r="H21" i="3"/>
  <c r="I22" i="3"/>
  <c r="H23" i="3"/>
  <c r="H22" i="3"/>
  <c r="I23" i="3"/>
  <c r="I21" i="3"/>
  <c r="M31" i="2" l="1"/>
  <c r="M32" i="2"/>
</calcChain>
</file>

<file path=xl/sharedStrings.xml><?xml version="1.0" encoding="utf-8"?>
<sst xmlns="http://schemas.openxmlformats.org/spreadsheetml/2006/main" count="897" uniqueCount="311">
  <si>
    <t/>
  </si>
  <si>
    <t>S_0d_1</t>
  </si>
  <si>
    <t>S_0d_2</t>
  </si>
  <si>
    <t>S_0d_3</t>
  </si>
  <si>
    <t>S_0d_4</t>
  </si>
  <si>
    <t>S_0d_5</t>
  </si>
  <si>
    <t>S_0d_6</t>
  </si>
  <si>
    <t>S_0d_7</t>
  </si>
  <si>
    <t>S_0d_8</t>
  </si>
  <si>
    <t>S_0d_9</t>
  </si>
  <si>
    <t>S_0d_10</t>
  </si>
  <si>
    <t>S_0d_11</t>
  </si>
  <si>
    <t>S_0d_12</t>
  </si>
  <si>
    <t>S_0d_13</t>
  </si>
  <si>
    <t>S_0d_14</t>
  </si>
  <si>
    <t>S_0d_15</t>
  </si>
  <si>
    <t>S_0d_16</t>
  </si>
  <si>
    <t>S_0d_17</t>
  </si>
  <si>
    <t>S_0d_18</t>
  </si>
  <si>
    <t>S_0d_19</t>
  </si>
  <si>
    <t>S_0d_20</t>
  </si>
  <si>
    <t>S_0d_21</t>
  </si>
  <si>
    <t>S_0d_22</t>
  </si>
  <si>
    <t>S_0d_23</t>
  </si>
  <si>
    <t>S_0d_24</t>
  </si>
  <si>
    <t>S_1d_1</t>
  </si>
  <si>
    <t>S_1d_2</t>
  </si>
  <si>
    <t>S_1d_3</t>
  </si>
  <si>
    <t>S_1d_4</t>
  </si>
  <si>
    <t>S_1d_5</t>
  </si>
  <si>
    <t>S_1d_6</t>
  </si>
  <si>
    <t>S_1d_7</t>
  </si>
  <si>
    <t>S_1d_8</t>
  </si>
  <si>
    <t>S_1d_9</t>
  </si>
  <si>
    <t>S_1d_10</t>
  </si>
  <si>
    <t>S_1d_11</t>
  </si>
  <si>
    <t>S_1d_12</t>
  </si>
  <si>
    <t>S_1d_13</t>
  </si>
  <si>
    <t>S_1d_14</t>
  </si>
  <si>
    <t>S_1d_15</t>
  </si>
  <si>
    <t>S_1d_16</t>
  </si>
  <si>
    <t>S_1d_17</t>
  </si>
  <si>
    <t>S_1d_18</t>
  </si>
  <si>
    <t>S_1d_19</t>
  </si>
  <si>
    <t>S_1d_20</t>
  </si>
  <si>
    <t>S_1d_21</t>
  </si>
  <si>
    <t>S_1d_22</t>
  </si>
  <si>
    <t>S_1d_23</t>
  </si>
  <si>
    <t>S_1d_24</t>
  </si>
  <si>
    <t>S_2d_1</t>
  </si>
  <si>
    <t>S_2d_2</t>
  </si>
  <si>
    <t>S_2d_3</t>
  </si>
  <si>
    <t>S_2d_4</t>
  </si>
  <si>
    <t>S_2d_5</t>
  </si>
  <si>
    <t>S_2d_6</t>
  </si>
  <si>
    <t>S_2d_7</t>
  </si>
  <si>
    <t>S_2d_8</t>
  </si>
  <si>
    <t>S_2d_9</t>
  </si>
  <si>
    <t>S_2d_10</t>
  </si>
  <si>
    <t>S_2d_11</t>
  </si>
  <si>
    <t>S_2d_12</t>
  </si>
  <si>
    <t>S_2d_13</t>
  </si>
  <si>
    <t>S_2d_14</t>
  </si>
  <si>
    <t>S_2d_15</t>
  </si>
  <si>
    <t>S_2d_16</t>
  </si>
  <si>
    <t>S_2d_17</t>
  </si>
  <si>
    <t>S_2d_18</t>
  </si>
  <si>
    <t>S_2d_19</t>
  </si>
  <si>
    <t>S_2d_20</t>
  </si>
  <si>
    <t>S_2d_21</t>
  </si>
  <si>
    <t>S_2d_22</t>
  </si>
  <si>
    <t>S_2d_23</t>
  </si>
  <si>
    <t>S_2d_24</t>
  </si>
  <si>
    <t>S_5d_1</t>
  </si>
  <si>
    <t>S_5d_2</t>
  </si>
  <si>
    <t>S_5d_3</t>
  </si>
  <si>
    <t>S_5d_4</t>
  </si>
  <si>
    <t>S_5d_5</t>
  </si>
  <si>
    <t>S_5d_6</t>
  </si>
  <si>
    <t>S_5d_7</t>
  </si>
  <si>
    <t>S_5d_8</t>
  </si>
  <si>
    <t>S_5d_9</t>
  </si>
  <si>
    <t>S_5d_10</t>
  </si>
  <si>
    <t>S_5d_11</t>
  </si>
  <si>
    <t>S_5d_12</t>
  </si>
  <si>
    <t>S_5d_13</t>
  </si>
  <si>
    <t>S_5d_14</t>
  </si>
  <si>
    <t>S_5d_15</t>
  </si>
  <si>
    <t>S_5d_16</t>
  </si>
  <si>
    <t>S_5d_17</t>
  </si>
  <si>
    <t>S_5d_18</t>
  </si>
  <si>
    <t>S_5d_19</t>
  </si>
  <si>
    <t>S_5d_20</t>
  </si>
  <si>
    <t>S_5d_21</t>
  </si>
  <si>
    <t>S_5d_22</t>
  </si>
  <si>
    <t>S_5d_23</t>
  </si>
  <si>
    <t>S_5d_24</t>
  </si>
  <si>
    <t>S_12d_1</t>
  </si>
  <si>
    <t>S_12d_2</t>
  </si>
  <si>
    <t>S_12d_3</t>
  </si>
  <si>
    <t>S_12d_4</t>
  </si>
  <si>
    <t>S_12d_5</t>
  </si>
  <si>
    <t>S_12d_6</t>
  </si>
  <si>
    <t>S_12d_7</t>
  </si>
  <si>
    <t>S_12d_8</t>
  </si>
  <si>
    <t>S_12d_9</t>
  </si>
  <si>
    <t>S_12d_10</t>
  </si>
  <si>
    <t>S_12d_11</t>
  </si>
  <si>
    <t>S_12d_12</t>
  </si>
  <si>
    <t>S_12d_13</t>
  </si>
  <si>
    <t>S_12d_14</t>
  </si>
  <si>
    <t>S_12d_15</t>
  </si>
  <si>
    <t>S_12d_16</t>
  </si>
  <si>
    <t>S_12d_17</t>
  </si>
  <si>
    <t>S_12d_18</t>
  </si>
  <si>
    <t>S_12d_19</t>
  </si>
  <si>
    <t>S_12d_20</t>
  </si>
  <si>
    <t>S_12d_21</t>
  </si>
  <si>
    <t>S_12d_22</t>
  </si>
  <si>
    <t>S_12d_23</t>
  </si>
  <si>
    <t>S_12d_24</t>
  </si>
  <si>
    <t>S_21d_1</t>
  </si>
  <si>
    <t>S_21d_2</t>
  </si>
  <si>
    <t>S_21d_4</t>
  </si>
  <si>
    <t>S_21d_5</t>
  </si>
  <si>
    <t>S_21d_6</t>
  </si>
  <si>
    <t>S_21d_7</t>
  </si>
  <si>
    <t>S_21d_8</t>
  </si>
  <si>
    <t>S_21d_9</t>
  </si>
  <si>
    <t>S_21d_10</t>
  </si>
  <si>
    <t>S_21d_11</t>
  </si>
  <si>
    <t>S_21d_12</t>
  </si>
  <si>
    <t>S_21d_13</t>
  </si>
  <si>
    <t>S_21d_14</t>
  </si>
  <si>
    <t>S_21d_15</t>
  </si>
  <si>
    <t>S_21d_16</t>
  </si>
  <si>
    <t>S_21d_17</t>
  </si>
  <si>
    <t>S_21d_18</t>
  </si>
  <si>
    <t>S_21d_20</t>
  </si>
  <si>
    <t>S_21d_21</t>
  </si>
  <si>
    <t>S_21d_22</t>
  </si>
  <si>
    <t>S_21d_23</t>
  </si>
  <si>
    <t>S_21d_24</t>
  </si>
  <si>
    <t>Bodysize in mm2</t>
  </si>
  <si>
    <t>25 per</t>
  </si>
  <si>
    <t>median</t>
  </si>
  <si>
    <t>75 per</t>
  </si>
  <si>
    <t>cell number</t>
  </si>
  <si>
    <t>cell size</t>
  </si>
  <si>
    <t>body size log</t>
  </si>
  <si>
    <t>cell size log</t>
  </si>
  <si>
    <t>cell number log</t>
  </si>
  <si>
    <t>mean</t>
  </si>
  <si>
    <t>sd</t>
  </si>
  <si>
    <t>n</t>
  </si>
  <si>
    <t>2 to 5</t>
  </si>
  <si>
    <t>5 to 21</t>
  </si>
  <si>
    <t>5 to 12</t>
  </si>
  <si>
    <t>12 to 21</t>
  </si>
  <si>
    <t>2 to 21</t>
  </si>
  <si>
    <t>Reduction</t>
  </si>
  <si>
    <t>0 to 2</t>
  </si>
  <si>
    <t>G1G0</t>
  </si>
  <si>
    <t>S</t>
  </si>
  <si>
    <t>G2M</t>
  </si>
  <si>
    <t>0d_1</t>
  </si>
  <si>
    <t>0d_2</t>
  </si>
  <si>
    <t>0d_3</t>
  </si>
  <si>
    <t>0d_4</t>
  </si>
  <si>
    <t>0d_5</t>
  </si>
  <si>
    <t>0d_6</t>
  </si>
  <si>
    <t>0d_7</t>
  </si>
  <si>
    <t>0d_8</t>
  </si>
  <si>
    <t>0d_9</t>
  </si>
  <si>
    <t>0d_10</t>
  </si>
  <si>
    <t>0d_11</t>
  </si>
  <si>
    <t>0d_12</t>
  </si>
  <si>
    <t>0d_13</t>
  </si>
  <si>
    <t>0d_14</t>
  </si>
  <si>
    <t>0d_15</t>
  </si>
  <si>
    <t>0d_16</t>
  </si>
  <si>
    <t>0d_17</t>
  </si>
  <si>
    <t>0d_18</t>
  </si>
  <si>
    <t>0d_19</t>
  </si>
  <si>
    <t>0d_20</t>
  </si>
  <si>
    <t>0d_21</t>
  </si>
  <si>
    <t>0d_22</t>
  </si>
  <si>
    <t>0d_23</t>
  </si>
  <si>
    <t>0d_24</t>
  </si>
  <si>
    <t>1d_1</t>
  </si>
  <si>
    <t>1d_2</t>
  </si>
  <si>
    <t>1d_3</t>
  </si>
  <si>
    <t>1d_4</t>
  </si>
  <si>
    <t>1d_5</t>
  </si>
  <si>
    <t>1d_6</t>
  </si>
  <si>
    <t>1d_7</t>
  </si>
  <si>
    <t>1d_8</t>
  </si>
  <si>
    <t>1d_9</t>
  </si>
  <si>
    <t>1d_10</t>
  </si>
  <si>
    <t>1d_11</t>
  </si>
  <si>
    <t>1d_12</t>
  </si>
  <si>
    <t>1d_13</t>
  </si>
  <si>
    <t>1d_14</t>
  </si>
  <si>
    <t>1d_15</t>
  </si>
  <si>
    <t>1d_16</t>
  </si>
  <si>
    <t>1d_17</t>
  </si>
  <si>
    <t>1d_18</t>
  </si>
  <si>
    <t>1d_19</t>
  </si>
  <si>
    <t>1d_20</t>
  </si>
  <si>
    <t>1d_21</t>
  </si>
  <si>
    <t>1d_22</t>
  </si>
  <si>
    <t>1d_23</t>
  </si>
  <si>
    <t>1d_24</t>
  </si>
  <si>
    <t>2d_1</t>
  </si>
  <si>
    <t>2d_2</t>
  </si>
  <si>
    <t>2d_3</t>
  </si>
  <si>
    <t>2d_4</t>
  </si>
  <si>
    <t>2d_5</t>
  </si>
  <si>
    <t>2d_6</t>
  </si>
  <si>
    <t>2d_7</t>
  </si>
  <si>
    <t>2d_8</t>
  </si>
  <si>
    <t>2d_9</t>
  </si>
  <si>
    <t>2d_10</t>
  </si>
  <si>
    <t>2d_11</t>
  </si>
  <si>
    <t>2d_12</t>
  </si>
  <si>
    <t>2d_13</t>
  </si>
  <si>
    <t>2d_14</t>
  </si>
  <si>
    <t>2d_15</t>
  </si>
  <si>
    <t>2d_16</t>
  </si>
  <si>
    <t>2d_17</t>
  </si>
  <si>
    <t>2d_18</t>
  </si>
  <si>
    <t>2d_19</t>
  </si>
  <si>
    <t>2d_20</t>
  </si>
  <si>
    <t>2d_21</t>
  </si>
  <si>
    <t>2d_22</t>
  </si>
  <si>
    <t>2d_23</t>
  </si>
  <si>
    <t>2d_24</t>
  </si>
  <si>
    <t>5d_1</t>
  </si>
  <si>
    <t>5d_2</t>
  </si>
  <si>
    <t>5d_3</t>
  </si>
  <si>
    <t>5d_4</t>
  </si>
  <si>
    <t>5d_5</t>
  </si>
  <si>
    <t>5d_6</t>
  </si>
  <si>
    <t>5d_7</t>
  </si>
  <si>
    <t>5d_8</t>
  </si>
  <si>
    <t>5d_9</t>
  </si>
  <si>
    <t>5d_10</t>
  </si>
  <si>
    <t>5d_11</t>
  </si>
  <si>
    <t>5d_12</t>
  </si>
  <si>
    <t>5d_13</t>
  </si>
  <si>
    <t>5d_14</t>
  </si>
  <si>
    <t>5d_15</t>
  </si>
  <si>
    <t>5d_16</t>
  </si>
  <si>
    <t>5d_17</t>
  </si>
  <si>
    <t>5d_18</t>
  </si>
  <si>
    <t>5d_19</t>
  </si>
  <si>
    <t>5d_20</t>
  </si>
  <si>
    <t>5d_21</t>
  </si>
  <si>
    <t>5d_22</t>
  </si>
  <si>
    <t>5d_23</t>
  </si>
  <si>
    <t>5d_24</t>
  </si>
  <si>
    <t>12d_1</t>
  </si>
  <si>
    <t>12d_2</t>
  </si>
  <si>
    <t>12d_3</t>
  </si>
  <si>
    <t>12d_4</t>
  </si>
  <si>
    <t>12d_5</t>
  </si>
  <si>
    <t>12d_6</t>
  </si>
  <si>
    <t>12d_7</t>
  </si>
  <si>
    <t>12d_8</t>
  </si>
  <si>
    <t>12d_9</t>
  </si>
  <si>
    <t>12d_10</t>
  </si>
  <si>
    <t>12d_11</t>
  </si>
  <si>
    <t>12d_12</t>
  </si>
  <si>
    <t>12d_13</t>
  </si>
  <si>
    <t>12d_14</t>
  </si>
  <si>
    <t>12d_15</t>
  </si>
  <si>
    <t>12d_16</t>
  </si>
  <si>
    <t>12d_17</t>
  </si>
  <si>
    <t>12d_18</t>
  </si>
  <si>
    <t>12d_19</t>
  </si>
  <si>
    <t>12d_20</t>
  </si>
  <si>
    <t>12d_21</t>
  </si>
  <si>
    <t>12d_22</t>
  </si>
  <si>
    <t>12d_23</t>
  </si>
  <si>
    <t>12d_24</t>
  </si>
  <si>
    <t>21d_1</t>
  </si>
  <si>
    <t>21d_2</t>
  </si>
  <si>
    <t>21d_4</t>
  </si>
  <si>
    <t>21d_5</t>
  </si>
  <si>
    <t>21d_6</t>
  </si>
  <si>
    <t>21d_7</t>
  </si>
  <si>
    <t>21d_8</t>
  </si>
  <si>
    <t>21d_9</t>
  </si>
  <si>
    <t>21d_10</t>
  </si>
  <si>
    <t>21d_11</t>
  </si>
  <si>
    <t>21d_12</t>
  </si>
  <si>
    <t>21d_13</t>
  </si>
  <si>
    <t>21d_14</t>
  </si>
  <si>
    <t>21d_15</t>
  </si>
  <si>
    <t>21d_16</t>
  </si>
  <si>
    <t>21d_17</t>
  </si>
  <si>
    <t>21d_18</t>
  </si>
  <si>
    <t>21d_20</t>
  </si>
  <si>
    <t>21d_21</t>
  </si>
  <si>
    <t>21d_22</t>
  </si>
  <si>
    <t>21d_23</t>
  </si>
  <si>
    <t>21d_24</t>
  </si>
  <si>
    <t>average</t>
  </si>
  <si>
    <t>SD</t>
  </si>
  <si>
    <t>Day</t>
  </si>
  <si>
    <t>Body_size_in_mm2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</si>
</sst>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#,##0.000000000"/>
    <numFmt numFmtId="166" formatCode="0.0000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1" fillId="2" borderId="0" xfId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'Body size'!$C$1</c:f>
              <c:strCache>
                <c:ptCount val="1"/>
                <c:pt idx="0">
                  <c:v>Body_size_in_mm2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'Body size'!$B$2:$B$142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</c:numCache>
            </c:numRef>
          </c:xVal>
          <c:yVal>
            <c:numRef>
              <c:f>'Body size'!$C$2:$C$142</c:f>
              <c:numCache>
                <c:formatCode>0.000000000</c:formatCode>
                <c:ptCount val="141"/>
                <c:pt idx="0">
                  <c:v>3.72448165</c:v>
                </c:pt>
                <c:pt idx="1">
                  <c:v>5.9976417260000003</c:v>
                </c:pt>
                <c:pt idx="2">
                  <c:v>2.923042068</c:v>
                </c:pt>
                <c:pt idx="3">
                  <c:v>3.0307438279999999</c:v>
                </c:pt>
                <c:pt idx="4">
                  <c:v>3.1257987890000001</c:v>
                </c:pt>
                <c:pt idx="5">
                  <c:v>3.375267069</c:v>
                </c:pt>
                <c:pt idx="6">
                  <c:v>4.6194467689999996</c:v>
                </c:pt>
                <c:pt idx="7">
                  <c:v>4.6070039520000003</c:v>
                </c:pt>
                <c:pt idx="8" formatCode="#\ ##0.000000000">
                  <c:v>4.550603315</c:v>
                </c:pt>
                <c:pt idx="9" formatCode="#\ ##0.000000000">
                  <c:v>2.80218356</c:v>
                </c:pt>
                <c:pt idx="10" formatCode="#\ ##0.000000000">
                  <c:v>3.3563988629999999</c:v>
                </c:pt>
                <c:pt idx="11" formatCode="#\ ##0.000000000">
                  <c:v>4.0362662189999998</c:v>
                </c:pt>
                <c:pt idx="12" formatCode="#\ ##0.000000000">
                  <c:v>4.0095447599999998</c:v>
                </c:pt>
                <c:pt idx="13" formatCode="#\ ##0.000000000">
                  <c:v>6.5412500380000003</c:v>
                </c:pt>
                <c:pt idx="14" formatCode="#\ ##0.000000000">
                  <c:v>3.8708379489999998</c:v>
                </c:pt>
                <c:pt idx="15" formatCode="#\ ##0.000000000">
                  <c:v>3.3268216759999998</c:v>
                </c:pt>
                <c:pt idx="16" formatCode="#\ ##0.000000000">
                  <c:v>5.8856563739999999</c:v>
                </c:pt>
                <c:pt idx="17" formatCode="#\ ##0.000000000">
                  <c:v>2.4018716229999999</c:v>
                </c:pt>
                <c:pt idx="18" formatCode="#\ ##0.000000000">
                  <c:v>4.3684486339999999</c:v>
                </c:pt>
                <c:pt idx="19" formatCode="#\ ##0.000000000">
                  <c:v>3.8599249859999998</c:v>
                </c:pt>
                <c:pt idx="20" formatCode="#\ ##0.000000000">
                  <c:v>3.8691041140000002</c:v>
                </c:pt>
                <c:pt idx="21" formatCode="#\ ##0.000000000">
                  <c:v>4.0607438919999996</c:v>
                </c:pt>
                <c:pt idx="22" formatCode="#\ ##0.000000000">
                  <c:v>2.2173711659999999</c:v>
                </c:pt>
                <c:pt idx="23" formatCode="#\ ##0.000000000">
                  <c:v>2.8764324999999999</c:v>
                </c:pt>
                <c:pt idx="24" formatCode="#\ ##0.000000000">
                  <c:v>2.9427261969999998</c:v>
                </c:pt>
                <c:pt idx="25" formatCode="#\ ##0.000000000">
                  <c:v>3.7435540509999998</c:v>
                </c:pt>
                <c:pt idx="26" formatCode="#\ ##0.000000000">
                  <c:v>2.3102843310000001</c:v>
                </c:pt>
                <c:pt idx="27" formatCode="#\ ##0.000000000">
                  <c:v>3.390667605</c:v>
                </c:pt>
                <c:pt idx="28" formatCode="#\ ##0.000000000">
                  <c:v>2.3803516689999999</c:v>
                </c:pt>
                <c:pt idx="29" formatCode="#\ ##0.000000000">
                  <c:v>4.6392328870000004</c:v>
                </c:pt>
                <c:pt idx="30" formatCode="#\ ##0.000000000">
                  <c:v>3.148338646</c:v>
                </c:pt>
                <c:pt idx="31" formatCode="#\ ##0.000000000">
                  <c:v>3.139771461</c:v>
                </c:pt>
                <c:pt idx="32" formatCode="#\ ##0.000000000">
                  <c:v>2.3743342410000001</c:v>
                </c:pt>
                <c:pt idx="33" formatCode="#\ ##0.000000000">
                  <c:v>3.6131084539999998</c:v>
                </c:pt>
                <c:pt idx="34" formatCode="#\ ##0.000000000">
                  <c:v>3.5222350950000001</c:v>
                </c:pt>
                <c:pt idx="35" formatCode="#\ ##0.000000000">
                  <c:v>1.601043768</c:v>
                </c:pt>
                <c:pt idx="36" formatCode="#\ ##0.000000000">
                  <c:v>2.8699051209999999</c:v>
                </c:pt>
                <c:pt idx="37" formatCode="#\ ##0.000000000">
                  <c:v>2.0657115859999999</c:v>
                </c:pt>
                <c:pt idx="38" formatCode="#\ ##0.000000000">
                  <c:v>2.7017231119999998</c:v>
                </c:pt>
                <c:pt idx="39" formatCode="#\ ##0.000000000">
                  <c:v>3.150072481</c:v>
                </c:pt>
                <c:pt idx="40" formatCode="#\ ##0.000000000">
                  <c:v>7.7581983269999997</c:v>
                </c:pt>
                <c:pt idx="41" formatCode="#\ ##0.000000000">
                  <c:v>5.38865763</c:v>
                </c:pt>
                <c:pt idx="42" formatCode="General">
                  <c:v>3.7065315719999998</c:v>
                </c:pt>
                <c:pt idx="43" formatCode="General">
                  <c:v>5.3238937880000003</c:v>
                </c:pt>
                <c:pt idx="44" formatCode="General">
                  <c:v>4.3766078589999999</c:v>
                </c:pt>
                <c:pt idx="45" formatCode="General">
                  <c:v>6.2497617529999996</c:v>
                </c:pt>
                <c:pt idx="46" formatCode="General">
                  <c:v>5.7969248100000002</c:v>
                </c:pt>
                <c:pt idx="47" formatCode="General">
                  <c:v>3.2039233610000002</c:v>
                </c:pt>
                <c:pt idx="48" formatCode="General">
                  <c:v>5.6014094009999997</c:v>
                </c:pt>
                <c:pt idx="49" formatCode="General">
                  <c:v>7.2393736579999999</c:v>
                </c:pt>
                <c:pt idx="50" formatCode="General">
                  <c:v>7.3682894000000001</c:v>
                </c:pt>
                <c:pt idx="51" formatCode="General">
                  <c:v>7.2116322960000003</c:v>
                </c:pt>
                <c:pt idx="52" formatCode="General">
                  <c:v>6.3583814250000001</c:v>
                </c:pt>
                <c:pt idx="53" formatCode="General">
                  <c:v>13.103918039</c:v>
                </c:pt>
                <c:pt idx="54" formatCode="General">
                  <c:v>3.0569553350000001</c:v>
                </c:pt>
                <c:pt idx="55" formatCode="General">
                  <c:v>5.4646404049999999</c:v>
                </c:pt>
                <c:pt idx="56" formatCode="General">
                  <c:v>6.6580289339999998</c:v>
                </c:pt>
                <c:pt idx="57" formatCode="General">
                  <c:v>5.253112518</c:v>
                </c:pt>
                <c:pt idx="58" formatCode="General">
                  <c:v>7.220301471</c:v>
                </c:pt>
                <c:pt idx="59" formatCode="General">
                  <c:v>6.8611936169999996</c:v>
                </c:pt>
                <c:pt idx="60" formatCode="General">
                  <c:v>2.9458878959999999</c:v>
                </c:pt>
                <c:pt idx="61" formatCode="General">
                  <c:v>5.506456429</c:v>
                </c:pt>
                <c:pt idx="62" formatCode="General">
                  <c:v>3.60811093</c:v>
                </c:pt>
                <c:pt idx="63" formatCode="General">
                  <c:v>7.668140889</c:v>
                </c:pt>
                <c:pt idx="64" formatCode="General">
                  <c:v>4.1385624930000002</c:v>
                </c:pt>
                <c:pt idx="65" formatCode="General">
                  <c:v>10.038599499</c:v>
                </c:pt>
                <c:pt idx="66" formatCode="General">
                  <c:v>7.553095828</c:v>
                </c:pt>
                <c:pt idx="67" formatCode="General">
                  <c:v>5.7462356300000001</c:v>
                </c:pt>
                <c:pt idx="68" formatCode="General">
                  <c:v>5.638635861</c:v>
                </c:pt>
                <c:pt idx="69" formatCode="General">
                  <c:v>6.8661911409999998</c:v>
                </c:pt>
                <c:pt idx="70" formatCode="General">
                  <c:v>10.790370018000001</c:v>
                </c:pt>
                <c:pt idx="71" formatCode="General">
                  <c:v>7.103930536</c:v>
                </c:pt>
                <c:pt idx="72" formatCode="General">
                  <c:v>2.9014201239999999</c:v>
                </c:pt>
                <c:pt idx="73" formatCode="General">
                  <c:v>2.8441015740000002</c:v>
                </c:pt>
                <c:pt idx="74" formatCode="General">
                  <c:v>3.5103022300000002</c:v>
                </c:pt>
                <c:pt idx="75" formatCode="General">
                  <c:v>5.2649433930000002</c:v>
                </c:pt>
                <c:pt idx="76" formatCode="General">
                  <c:v>6.7002529190000004</c:v>
                </c:pt>
                <c:pt idx="77" formatCode="General">
                  <c:v>5.0766692950000003</c:v>
                </c:pt>
                <c:pt idx="78" formatCode="General">
                  <c:v>3.8090318249999999</c:v>
                </c:pt>
                <c:pt idx="79" formatCode="General">
                  <c:v>2.6402229589999999</c:v>
                </c:pt>
                <c:pt idx="80" formatCode="General">
                  <c:v>3.8985793110000002</c:v>
                </c:pt>
                <c:pt idx="81" formatCode="General">
                  <c:v>8.8919225290000004</c:v>
                </c:pt>
                <c:pt idx="82" formatCode="General">
                  <c:v>5.4698419109999996</c:v>
                </c:pt>
                <c:pt idx="83" formatCode="General">
                  <c:v>6.444461241</c:v>
                </c:pt>
                <c:pt idx="84" formatCode="General">
                  <c:v>4.241062747</c:v>
                </c:pt>
                <c:pt idx="85" formatCode="General">
                  <c:v>4.3477446029999998</c:v>
                </c:pt>
                <c:pt idx="86" formatCode="General">
                  <c:v>5.7394022800000002</c:v>
                </c:pt>
                <c:pt idx="87" formatCode="General">
                  <c:v>5.1292962910000002</c:v>
                </c:pt>
                <c:pt idx="88" formatCode="General">
                  <c:v>7.8628403770000004</c:v>
                </c:pt>
                <c:pt idx="89" formatCode="General">
                  <c:v>4.7865068839999996</c:v>
                </c:pt>
                <c:pt idx="90" formatCode="General">
                  <c:v>4.8468851429999997</c:v>
                </c:pt>
                <c:pt idx="91" formatCode="General">
                  <c:v>6.9296291090000004</c:v>
                </c:pt>
                <c:pt idx="92" formatCode="General">
                  <c:v>5.8219124349999998</c:v>
                </c:pt>
                <c:pt idx="93" formatCode="General">
                  <c:v>5.1172614349999996</c:v>
                </c:pt>
                <c:pt idx="94" formatCode="General">
                  <c:v>4.9100171399999999</c:v>
                </c:pt>
                <c:pt idx="95" formatCode="General">
                  <c:v>3.9950621370000001</c:v>
                </c:pt>
                <c:pt idx="96" formatCode="General">
                  <c:v>7.4406005249999998</c:v>
                </c:pt>
                <c:pt idx="97" formatCode="General">
                  <c:v>5.1375575050000002</c:v>
                </c:pt>
                <c:pt idx="98" formatCode="General">
                  <c:v>5.2017094049999999</c:v>
                </c:pt>
                <c:pt idx="99" formatCode="General">
                  <c:v>4.2751275079999997</c:v>
                </c:pt>
                <c:pt idx="100" formatCode="General">
                  <c:v>8.1534107490000007</c:v>
                </c:pt>
                <c:pt idx="101" formatCode="General">
                  <c:v>2.8728628390000002</c:v>
                </c:pt>
                <c:pt idx="102" formatCode="General">
                  <c:v>4.2413687180000004</c:v>
                </c:pt>
                <c:pt idx="103" formatCode="General">
                  <c:v>4.0686991360000002</c:v>
                </c:pt>
                <c:pt idx="104" formatCode="General">
                  <c:v>4.1250997729999996</c:v>
                </c:pt>
                <c:pt idx="105" formatCode="General">
                  <c:v>2.8260492909999999</c:v>
                </c:pt>
                <c:pt idx="106" formatCode="General">
                  <c:v>3.5886307820000001</c:v>
                </c:pt>
                <c:pt idx="107" formatCode="General">
                  <c:v>7.376448624</c:v>
                </c:pt>
                <c:pt idx="108" formatCode="General">
                  <c:v>3.0059601840000001</c:v>
                </c:pt>
                <c:pt idx="109" formatCode="General">
                  <c:v>3.5246828620000001</c:v>
                </c:pt>
                <c:pt idx="110" formatCode="General">
                  <c:v>2.9472137699999998</c:v>
                </c:pt>
                <c:pt idx="111" formatCode="General">
                  <c:v>5.5555137649999997</c:v>
                </c:pt>
                <c:pt idx="112" formatCode="General">
                  <c:v>7.8005243020000004</c:v>
                </c:pt>
                <c:pt idx="113" formatCode="General">
                  <c:v>3.8108676510000001</c:v>
                </c:pt>
                <c:pt idx="114" formatCode="General">
                  <c:v>6.0829056189999999</c:v>
                </c:pt>
                <c:pt idx="115" formatCode="General">
                  <c:v>4.1359107450000003</c:v>
                </c:pt>
                <c:pt idx="116" formatCode="General">
                  <c:v>3.893989747</c:v>
                </c:pt>
                <c:pt idx="117" formatCode="General">
                  <c:v>3.340386386</c:v>
                </c:pt>
                <c:pt idx="118" formatCode="General">
                  <c:v>3.3566028440000002</c:v>
                </c:pt>
                <c:pt idx="119" formatCode="General">
                  <c:v>5.3385803909999998</c:v>
                </c:pt>
                <c:pt idx="120" formatCode="General">
                  <c:v>2.1164007659999999</c:v>
                </c:pt>
                <c:pt idx="121" formatCode="General">
                  <c:v>3.1624133080000001</c:v>
                </c:pt>
                <c:pt idx="122" formatCode="General">
                  <c:v>1.9627013799999999</c:v>
                </c:pt>
                <c:pt idx="123" formatCode="#\ ##0.000000000">
                  <c:v>2.5271157139999998</c:v>
                </c:pt>
                <c:pt idx="124" formatCode="#\ ##0.000000000">
                  <c:v>4.5333669529999998</c:v>
                </c:pt>
                <c:pt idx="125" formatCode="#\ ##0.000000000">
                  <c:v>3.4190209089999999</c:v>
                </c:pt>
                <c:pt idx="126" formatCode="#\ ##0.000000000">
                  <c:v>2.9665919270000001</c:v>
                </c:pt>
                <c:pt idx="127" formatCode="#\ ##0.000000000">
                  <c:v>4.3285704259999997</c:v>
                </c:pt>
                <c:pt idx="128" formatCode="#\ ##0.000000000">
                  <c:v>2.6370612599999999</c:v>
                </c:pt>
                <c:pt idx="129" formatCode="#\ ##0.000000000">
                  <c:v>3.8747135799999999</c:v>
                </c:pt>
                <c:pt idx="130" formatCode="#\ ##0.000000000">
                  <c:v>4.6670762400000001</c:v>
                </c:pt>
                <c:pt idx="131" formatCode="#\ ##0.000000000">
                  <c:v>4.1446819110000002</c:v>
                </c:pt>
                <c:pt idx="132" formatCode="#\ ##0.000000000">
                  <c:v>2.5985089260000001</c:v>
                </c:pt>
                <c:pt idx="133" formatCode="#\ ##0.000000000">
                  <c:v>2.2534757330000001</c:v>
                </c:pt>
                <c:pt idx="134" formatCode="#\ ##0.000000000">
                  <c:v>3.80393231</c:v>
                </c:pt>
                <c:pt idx="135" formatCode="#\ ##0.000000000">
                  <c:v>4.9202161709999999</c:v>
                </c:pt>
                <c:pt idx="136" formatCode="#\ ##0.000000000">
                  <c:v>4.5284714189999997</c:v>
                </c:pt>
                <c:pt idx="137" formatCode="#\ ##0.000000000">
                  <c:v>4.0257612180000004</c:v>
                </c:pt>
                <c:pt idx="138" formatCode="#\ ##0.000000000">
                  <c:v>6.354097833</c:v>
                </c:pt>
                <c:pt idx="139" formatCode="#\ ##0.000000000">
                  <c:v>3.3467097849999998</c:v>
                </c:pt>
                <c:pt idx="140" formatCode="#\ ##0.000000000">
                  <c:v>4.5070534550000003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8-4A26-B34F-626308F7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06463"/>
        <c:axId val="1887511039"/>
      </c:scatterChart>
      <c:valAx>
        <c:axId val="18875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87511039"/>
        <c:crosses val="autoZero"/>
        <c:crossBetween val="midCat"/>
      </c:valAx>
      <c:valAx>
        <c:axId val="18875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875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Correlations!$M$2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Correlations!$P$2:$P$25</c:f>
              <c:numCache>
                <c:formatCode>#,##0</c:formatCode>
                <c:ptCount val="24"/>
                <c:pt idx="0">
                  <c:v>5.6014094009999997</c:v>
                </c:pt>
                <c:pt idx="1">
                  <c:v>7.2393736579999999</c:v>
                </c:pt>
                <c:pt idx="2">
                  <c:v>7.3682894000000001</c:v>
                </c:pt>
                <c:pt idx="3">
                  <c:v>7.2116322960000003</c:v>
                </c:pt>
                <c:pt idx="4">
                  <c:v>6.3583814250000001</c:v>
                </c:pt>
                <c:pt idx="5">
                  <c:v>13.103918039</c:v>
                </c:pt>
                <c:pt idx="6">
                  <c:v>3.0569553350000001</c:v>
                </c:pt>
                <c:pt idx="7">
                  <c:v>5.4646404049999999</c:v>
                </c:pt>
                <c:pt idx="8">
                  <c:v>6.6580289339999998</c:v>
                </c:pt>
                <c:pt idx="9">
                  <c:v>5.253112518</c:v>
                </c:pt>
                <c:pt idx="10">
                  <c:v>7.220301471</c:v>
                </c:pt>
                <c:pt idx="11">
                  <c:v>6.8611936169999996</c:v>
                </c:pt>
                <c:pt idx="12">
                  <c:v>2.9458878959999999</c:v>
                </c:pt>
                <c:pt idx="13">
                  <c:v>5.506456429</c:v>
                </c:pt>
                <c:pt idx="14">
                  <c:v>3.60811093</c:v>
                </c:pt>
                <c:pt idx="15">
                  <c:v>7.668140889</c:v>
                </c:pt>
                <c:pt idx="16">
                  <c:v>4.1385624930000002</c:v>
                </c:pt>
                <c:pt idx="17">
                  <c:v>10.038599499</c:v>
                </c:pt>
                <c:pt idx="18">
                  <c:v>7.553095828</c:v>
                </c:pt>
                <c:pt idx="19">
                  <c:v>5.7462356300000001</c:v>
                </c:pt>
                <c:pt idx="20">
                  <c:v>5.638635861</c:v>
                </c:pt>
                <c:pt idx="21">
                  <c:v>6.8661911409999998</c:v>
                </c:pt>
                <c:pt idx="22">
                  <c:v>10.790370018000001</c:v>
                </c:pt>
                <c:pt idx="23">
                  <c:v>7.103930536</c:v>
                </c:pt>
              </c:numCache>
            </c:numRef>
          </c:xVal>
          <c:yVal>
            <c:numRef>
              <c:f>Correlations!$Q$2:$Q$25</c:f>
              <c:numCache>
                <c:formatCode>General</c:formatCode>
                <c:ptCount val="24"/>
                <c:pt idx="0">
                  <c:v>4234375</c:v>
                </c:pt>
                <c:pt idx="1">
                  <c:v>6046596.8586387429</c:v>
                </c:pt>
                <c:pt idx="2">
                  <c:v>3903431.3725490193</c:v>
                </c:pt>
                <c:pt idx="3">
                  <c:v>8678333.333333334</c:v>
                </c:pt>
                <c:pt idx="4">
                  <c:v>4461748.6338797808</c:v>
                </c:pt>
                <c:pt idx="5">
                  <c:v>15032835.820895523</c:v>
                </c:pt>
                <c:pt idx="6">
                  <c:v>6955555.555555556</c:v>
                </c:pt>
                <c:pt idx="7">
                  <c:v>1559154.9295774647</c:v>
                </c:pt>
                <c:pt idx="8">
                  <c:v>2254032.2580645159</c:v>
                </c:pt>
                <c:pt idx="9">
                  <c:v>1656692.9133858266</c:v>
                </c:pt>
                <c:pt idx="10">
                  <c:v>3160406.0913705584</c:v>
                </c:pt>
                <c:pt idx="11">
                  <c:v>2260738.2550335573</c:v>
                </c:pt>
                <c:pt idx="12">
                  <c:v>1751008.6455331412</c:v>
                </c:pt>
                <c:pt idx="13">
                  <c:v>1708554.5722713864</c:v>
                </c:pt>
                <c:pt idx="14">
                  <c:v>2028828.8288288289</c:v>
                </c:pt>
                <c:pt idx="15">
                  <c:v>3272868.2170542632</c:v>
                </c:pt>
                <c:pt idx="16">
                  <c:v>2183414.6341463416</c:v>
                </c:pt>
                <c:pt idx="17">
                  <c:v>2871851.8518518517</c:v>
                </c:pt>
                <c:pt idx="18">
                  <c:v>3350781.25</c:v>
                </c:pt>
                <c:pt idx="19">
                  <c:v>1526694.9152542374</c:v>
                </c:pt>
                <c:pt idx="20">
                  <c:v>2246192.8934010151</c:v>
                </c:pt>
                <c:pt idx="21">
                  <c:v>4079687.5</c:v>
                </c:pt>
                <c:pt idx="22">
                  <c:v>4385849.0566037735</c:v>
                </c:pt>
                <c:pt idx="23">
                  <c:v>3319230.7692307695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A-4D63-8305-90727F89C31C}"/>
            </c:ext>
          </c:extLst>
        </c:ser>
        <c:ser>
          <c:idx val="1"/>
          <c:order val="1"/>
          <c:tx>
            <c:strRef>
              <c:f>Correlations!$M$27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Correlations!$P$26:$P$49</c:f>
              <c:numCache>
                <c:formatCode>#,##0</c:formatCode>
                <c:ptCount val="24"/>
                <c:pt idx="0">
                  <c:v>2.9014201239999999</c:v>
                </c:pt>
                <c:pt idx="1">
                  <c:v>2.8441015740000002</c:v>
                </c:pt>
                <c:pt idx="2">
                  <c:v>3.5103022300000002</c:v>
                </c:pt>
                <c:pt idx="3">
                  <c:v>5.2649433930000002</c:v>
                </c:pt>
                <c:pt idx="4">
                  <c:v>6.7002529190000004</c:v>
                </c:pt>
                <c:pt idx="5">
                  <c:v>5.0766692950000003</c:v>
                </c:pt>
                <c:pt idx="6">
                  <c:v>3.8090318249999999</c:v>
                </c:pt>
                <c:pt idx="7">
                  <c:v>2.6402229589999999</c:v>
                </c:pt>
                <c:pt idx="8">
                  <c:v>3.8985793110000002</c:v>
                </c:pt>
                <c:pt idx="9">
                  <c:v>8.8919225290000004</c:v>
                </c:pt>
                <c:pt idx="10">
                  <c:v>5.4698419109999996</c:v>
                </c:pt>
                <c:pt idx="11">
                  <c:v>6.444461241</c:v>
                </c:pt>
                <c:pt idx="12">
                  <c:v>4.241062747</c:v>
                </c:pt>
                <c:pt idx="13">
                  <c:v>4.3477446029999998</c:v>
                </c:pt>
                <c:pt idx="14">
                  <c:v>5.7394022800000002</c:v>
                </c:pt>
                <c:pt idx="15">
                  <c:v>5.1292962910000002</c:v>
                </c:pt>
                <c:pt idx="16">
                  <c:v>7.8628403770000004</c:v>
                </c:pt>
                <c:pt idx="17">
                  <c:v>4.7865068839999996</c:v>
                </c:pt>
                <c:pt idx="18">
                  <c:v>4.8468851429999997</c:v>
                </c:pt>
                <c:pt idx="19">
                  <c:v>6.9296291090000004</c:v>
                </c:pt>
                <c:pt idx="20">
                  <c:v>5.8219124349999998</c:v>
                </c:pt>
                <c:pt idx="21">
                  <c:v>5.1172614349999996</c:v>
                </c:pt>
                <c:pt idx="22">
                  <c:v>4.9100171399999999</c:v>
                </c:pt>
                <c:pt idx="23">
                  <c:v>3.9950621370000001</c:v>
                </c:pt>
              </c:numCache>
            </c:numRef>
          </c:xVal>
          <c:yVal>
            <c:numRef>
              <c:f>Correlations!$Q$26:$Q$49</c:f>
              <c:numCache>
                <c:formatCode>General</c:formatCode>
                <c:ptCount val="24"/>
                <c:pt idx="0">
                  <c:v>630238.72679045098</c:v>
                </c:pt>
                <c:pt idx="1">
                  <c:v>856901.40845070418</c:v>
                </c:pt>
                <c:pt idx="2">
                  <c:v>1506153.8461538462</c:v>
                </c:pt>
                <c:pt idx="3">
                  <c:v>1774371.8592964825</c:v>
                </c:pt>
                <c:pt idx="4">
                  <c:v>1475213.6752136752</c:v>
                </c:pt>
                <c:pt idx="5">
                  <c:v>1752884.6153846153</c:v>
                </c:pt>
                <c:pt idx="6">
                  <c:v>1649773.7556561085</c:v>
                </c:pt>
                <c:pt idx="7">
                  <c:v>1539512.1951219512</c:v>
                </c:pt>
                <c:pt idx="8">
                  <c:v>2129787.2340425532</c:v>
                </c:pt>
                <c:pt idx="9">
                  <c:v>3577049.1803278686</c:v>
                </c:pt>
                <c:pt idx="10">
                  <c:v>1965680.473372781</c:v>
                </c:pt>
                <c:pt idx="11">
                  <c:v>1818181.8181818184</c:v>
                </c:pt>
                <c:pt idx="12">
                  <c:v>703498.54227405251</c:v>
                </c:pt>
                <c:pt idx="13">
                  <c:v>1961627.9069767441</c:v>
                </c:pt>
                <c:pt idx="14">
                  <c:v>1796190.4761904762</c:v>
                </c:pt>
                <c:pt idx="15">
                  <c:v>1452830.1886792453</c:v>
                </c:pt>
                <c:pt idx="16">
                  <c:v>1852229.2993630571</c:v>
                </c:pt>
                <c:pt idx="17">
                  <c:v>392760.18099547509</c:v>
                </c:pt>
                <c:pt idx="18">
                  <c:v>564179.10447761195</c:v>
                </c:pt>
                <c:pt idx="19">
                  <c:v>708724.83221476513</c:v>
                </c:pt>
                <c:pt idx="20">
                  <c:v>612547.52851711027</c:v>
                </c:pt>
                <c:pt idx="21">
                  <c:v>531455.39906103292</c:v>
                </c:pt>
                <c:pt idx="22">
                  <c:v>814484.67966573813</c:v>
                </c:pt>
                <c:pt idx="23">
                  <c:v>946984.92462311569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A-4D63-8305-90727F89C31C}"/>
            </c:ext>
          </c:extLst>
        </c:ser>
        <c:ser>
          <c:idx val="2"/>
          <c:order val="2"/>
          <c:tx>
            <c:strRef>
              <c:f>Correlations!$M$50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Correlations!$P$50:$P$73</c:f>
              <c:numCache>
                <c:formatCode>#,##0</c:formatCode>
                <c:ptCount val="24"/>
                <c:pt idx="0">
                  <c:v>7.4406005249999998</c:v>
                </c:pt>
                <c:pt idx="1">
                  <c:v>5.1375575050000002</c:v>
                </c:pt>
                <c:pt idx="2">
                  <c:v>5.2017094049999999</c:v>
                </c:pt>
                <c:pt idx="3">
                  <c:v>4.2751275079999997</c:v>
                </c:pt>
                <c:pt idx="4">
                  <c:v>8.1534107490000007</c:v>
                </c:pt>
                <c:pt idx="5">
                  <c:v>2.8728628390000002</c:v>
                </c:pt>
                <c:pt idx="6">
                  <c:v>4.2413687180000004</c:v>
                </c:pt>
                <c:pt idx="7">
                  <c:v>4.0686991360000002</c:v>
                </c:pt>
                <c:pt idx="8">
                  <c:v>4.1250997729999996</c:v>
                </c:pt>
                <c:pt idx="9">
                  <c:v>2.8260492909999999</c:v>
                </c:pt>
                <c:pt idx="10">
                  <c:v>3.5886307820000001</c:v>
                </c:pt>
                <c:pt idx="11">
                  <c:v>7.376448624</c:v>
                </c:pt>
                <c:pt idx="12">
                  <c:v>3.0059601840000001</c:v>
                </c:pt>
                <c:pt idx="13">
                  <c:v>3.5246828620000001</c:v>
                </c:pt>
                <c:pt idx="14">
                  <c:v>2.9472137699999998</c:v>
                </c:pt>
                <c:pt idx="15">
                  <c:v>5.5555137649999997</c:v>
                </c:pt>
                <c:pt idx="16">
                  <c:v>7.8005243020000004</c:v>
                </c:pt>
                <c:pt idx="17">
                  <c:v>3.8108676510000001</c:v>
                </c:pt>
                <c:pt idx="18">
                  <c:v>6.0829056189999999</c:v>
                </c:pt>
                <c:pt idx="19">
                  <c:v>4.1359107450000003</c:v>
                </c:pt>
                <c:pt idx="20">
                  <c:v>3.893989747</c:v>
                </c:pt>
                <c:pt idx="21">
                  <c:v>3.340386386</c:v>
                </c:pt>
                <c:pt idx="22">
                  <c:v>3.3566028440000002</c:v>
                </c:pt>
                <c:pt idx="23">
                  <c:v>5.3385803909999998</c:v>
                </c:pt>
              </c:numCache>
            </c:numRef>
          </c:xVal>
          <c:yVal>
            <c:numRef>
              <c:f>Correlations!$Q$50:$Q$73</c:f>
              <c:numCache>
                <c:formatCode>General</c:formatCode>
                <c:ptCount val="24"/>
                <c:pt idx="0">
                  <c:v>1055786.3501483679</c:v>
                </c:pt>
                <c:pt idx="1">
                  <c:v>501529.63671128108</c:v>
                </c:pt>
                <c:pt idx="2">
                  <c:v>1261977.186311787</c:v>
                </c:pt>
                <c:pt idx="3">
                  <c:v>552112.67605633801</c:v>
                </c:pt>
                <c:pt idx="4">
                  <c:v>1189968.6520376175</c:v>
                </c:pt>
                <c:pt idx="5">
                  <c:v>685846.86774941999</c:v>
                </c:pt>
                <c:pt idx="6">
                  <c:v>642796.6101694915</c:v>
                </c:pt>
                <c:pt idx="7">
                  <c:v>771867.00767263432</c:v>
                </c:pt>
                <c:pt idx="8">
                  <c:v>189918.88760139051</c:v>
                </c:pt>
                <c:pt idx="9">
                  <c:v>362374.8211731044</c:v>
                </c:pt>
                <c:pt idx="10">
                  <c:v>283600</c:v>
                </c:pt>
                <c:pt idx="11">
                  <c:v>263918.91891891893</c:v>
                </c:pt>
                <c:pt idx="12">
                  <c:v>155092.59259259258</c:v>
                </c:pt>
                <c:pt idx="13">
                  <c:v>181392.69406392696</c:v>
                </c:pt>
                <c:pt idx="14">
                  <c:v>268442.62295081967</c:v>
                </c:pt>
                <c:pt idx="15">
                  <c:v>2817554.8589341692</c:v>
                </c:pt>
                <c:pt idx="16">
                  <c:v>2734946.2365591396</c:v>
                </c:pt>
                <c:pt idx="17">
                  <c:v>2458227.8481012657</c:v>
                </c:pt>
                <c:pt idx="18">
                  <c:v>2611864.4067796608</c:v>
                </c:pt>
                <c:pt idx="19">
                  <c:v>2999107.1428571427</c:v>
                </c:pt>
                <c:pt idx="20">
                  <c:v>849840.25559105433</c:v>
                </c:pt>
                <c:pt idx="21">
                  <c:v>904651.16279069765</c:v>
                </c:pt>
                <c:pt idx="22">
                  <c:v>995547.94520547939</c:v>
                </c:pt>
                <c:pt idx="23">
                  <c:v>1079096.0451977402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A-4D63-8305-90727F89C31C}"/>
            </c:ext>
          </c:extLst>
        </c:ser>
        <c:ser>
          <c:idx val="3"/>
          <c:order val="3"/>
          <c:tx>
            <c:strRef>
              <c:f>Correlations!$M$74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Correlations!$P$74:$P$94</c:f>
              <c:numCache>
                <c:formatCode>#,##0</c:formatCode>
                <c:ptCount val="21"/>
                <c:pt idx="0">
                  <c:v>2.1164007659999999</c:v>
                </c:pt>
                <c:pt idx="1">
                  <c:v>3.1624133080000001</c:v>
                </c:pt>
                <c:pt idx="2">
                  <c:v>1.9627013799999999</c:v>
                </c:pt>
                <c:pt idx="3">
                  <c:v>2.5271157139999998</c:v>
                </c:pt>
                <c:pt idx="4">
                  <c:v>4.5333669529999998</c:v>
                </c:pt>
                <c:pt idx="5">
                  <c:v>3.4190209089999999</c:v>
                </c:pt>
                <c:pt idx="6">
                  <c:v>2.9665919270000001</c:v>
                </c:pt>
                <c:pt idx="7">
                  <c:v>4.3285704259999997</c:v>
                </c:pt>
                <c:pt idx="8">
                  <c:v>2.6370612599999999</c:v>
                </c:pt>
                <c:pt idx="9">
                  <c:v>3.8747135799999999</c:v>
                </c:pt>
                <c:pt idx="10">
                  <c:v>4.6670762400000001</c:v>
                </c:pt>
                <c:pt idx="11">
                  <c:v>4.1446819110000002</c:v>
                </c:pt>
                <c:pt idx="12">
                  <c:v>2.5985089260000001</c:v>
                </c:pt>
                <c:pt idx="13">
                  <c:v>2.2534757330000001</c:v>
                </c:pt>
                <c:pt idx="14">
                  <c:v>3.80393231</c:v>
                </c:pt>
                <c:pt idx="15">
                  <c:v>4.9202161709999999</c:v>
                </c:pt>
                <c:pt idx="16">
                  <c:v>4.5284714189999997</c:v>
                </c:pt>
                <c:pt idx="17">
                  <c:v>4.0257612180000004</c:v>
                </c:pt>
                <c:pt idx="18">
                  <c:v>6.354097833</c:v>
                </c:pt>
                <c:pt idx="19">
                  <c:v>3.3467097849999998</c:v>
                </c:pt>
                <c:pt idx="20">
                  <c:v>4.5070534550000003</c:v>
                </c:pt>
              </c:numCache>
            </c:numRef>
          </c:xVal>
          <c:yVal>
            <c:numRef>
              <c:f>Correlations!$Q$74:$Q$94</c:f>
              <c:numCache>
                <c:formatCode>General</c:formatCode>
                <c:ptCount val="21"/>
                <c:pt idx="0">
                  <c:v>443486.97394789581</c:v>
                </c:pt>
                <c:pt idx="1">
                  <c:v>980902.77777777787</c:v>
                </c:pt>
                <c:pt idx="2">
                  <c:v>659276.01809954748</c:v>
                </c:pt>
                <c:pt idx="3">
                  <c:v>821367.52136752126</c:v>
                </c:pt>
                <c:pt idx="4">
                  <c:v>1464086.0215053763</c:v>
                </c:pt>
                <c:pt idx="5">
                  <c:v>1038636.3636363636</c:v>
                </c:pt>
                <c:pt idx="6">
                  <c:v>215563.29849012775</c:v>
                </c:pt>
                <c:pt idx="7">
                  <c:v>270030.1204819277</c:v>
                </c:pt>
                <c:pt idx="8">
                  <c:v>332289.95057660626</c:v>
                </c:pt>
                <c:pt idx="9">
                  <c:v>186962.75071633238</c:v>
                </c:pt>
                <c:pt idx="10">
                  <c:v>949242.4242424242</c:v>
                </c:pt>
                <c:pt idx="11">
                  <c:v>373960.21699819167</c:v>
                </c:pt>
                <c:pt idx="12">
                  <c:v>195950.92024539877</c:v>
                </c:pt>
                <c:pt idx="13">
                  <c:v>532448.37758112093</c:v>
                </c:pt>
                <c:pt idx="14">
                  <c:v>52056.074766355145</c:v>
                </c:pt>
                <c:pt idx="15">
                  <c:v>244340.87882822903</c:v>
                </c:pt>
                <c:pt idx="16">
                  <c:v>167290.7488986784</c:v>
                </c:pt>
                <c:pt idx="17">
                  <c:v>90702.274975272012</c:v>
                </c:pt>
                <c:pt idx="18">
                  <c:v>908857.14285714284</c:v>
                </c:pt>
                <c:pt idx="19">
                  <c:v>334150.07656967844</c:v>
                </c:pt>
                <c:pt idx="20">
                  <c:v>682037.53351206437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A-4D63-8305-90727F89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52976"/>
        <c:axId val="916275024"/>
      </c:scatterChart>
      <c:valAx>
        <c:axId val="9162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Body size mm2</a:t>
                </a:r>
              </a:p>
            </c:rich>
          </c:tx>
          <c:layout>
            <c:manualLayout>
              <c:xMode val="edge"/>
              <c:yMode val="edge"/>
              <c:x val="0.43974652085456828"/>
              <c:y val="0.903597189405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6275024"/>
        <c:crosses val="autoZero"/>
        <c:crossBetween val="midCat"/>
      </c:valAx>
      <c:valAx>
        <c:axId val="916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Cell number</a:t>
                </a:r>
              </a:p>
            </c:rich>
          </c:tx>
          <c:layout>
            <c:manualLayout>
              <c:xMode val="edge"/>
              <c:yMode val="edge"/>
              <c:x val="2.3201856148491878E-2"/>
              <c:y val="0.42132301418535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625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5156725494451"/>
          <c:y val="6.2547430616735913E-2"/>
          <c:w val="0.68493376328613331"/>
          <c:h val="0.79399900694439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Correlations!$M$2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Correlations!$U$2:$U$25</c:f>
              <c:numCache>
                <c:formatCode>0.0</c:formatCode>
                <c:ptCount val="24"/>
                <c:pt idx="0">
                  <c:v>0.74829731594626259</c:v>
                </c:pt>
                <c:pt idx="1">
                  <c:v>0.85970099318038817</c:v>
                </c:pt>
                <c:pt idx="2">
                  <c:v>0.86736667505453702</c:v>
                </c:pt>
                <c:pt idx="3">
                  <c:v>0.85803357497087773</c:v>
                </c:pt>
                <c:pt idx="4">
                  <c:v>0.80334657670932219</c:v>
                </c:pt>
                <c:pt idx="5">
                  <c:v>1.1174011680456664</c:v>
                </c:pt>
                <c:pt idx="6">
                  <c:v>0.48528909332054637</c:v>
                </c:pt>
                <c:pt idx="7">
                  <c:v>0.73756158892754886</c:v>
                </c:pt>
                <c:pt idx="8">
                  <c:v>0.82334567815156412</c:v>
                </c:pt>
                <c:pt idx="9">
                  <c:v>0.72041670318711271</c:v>
                </c:pt>
                <c:pt idx="10">
                  <c:v>0.85855533115113469</c:v>
                </c:pt>
                <c:pt idx="11">
                  <c:v>0.83639967491717948</c:v>
                </c:pt>
                <c:pt idx="12">
                  <c:v>0.46921621600459285</c:v>
                </c:pt>
                <c:pt idx="13">
                  <c:v>0.74087220712641</c:v>
                </c:pt>
                <c:pt idx="14">
                  <c:v>0.55727988129404193</c:v>
                </c:pt>
                <c:pt idx="15">
                  <c:v>0.88469008369913282</c:v>
                </c:pt>
                <c:pt idx="16">
                  <c:v>0.61684951750518069</c:v>
                </c:pt>
                <c:pt idx="17">
                  <c:v>1.0016731279203765</c:v>
                </c:pt>
                <c:pt idx="18">
                  <c:v>0.87812499473392169</c:v>
                </c:pt>
                <c:pt idx="19">
                  <c:v>0.75938343069014613</c:v>
                </c:pt>
                <c:pt idx="20">
                  <c:v>0.75117404907236918</c:v>
                </c:pt>
                <c:pt idx="21">
                  <c:v>0.83671588914596762</c:v>
                </c:pt>
                <c:pt idx="22">
                  <c:v>1.0330363375485554</c:v>
                </c:pt>
                <c:pt idx="23">
                  <c:v>0.85149870615182488</c:v>
                </c:pt>
              </c:numCache>
            </c:numRef>
          </c:xVal>
          <c:yVal>
            <c:numRef>
              <c:f>Correlations!$V$2:$V$25</c:f>
              <c:numCache>
                <c:formatCode>General</c:formatCode>
                <c:ptCount val="24"/>
                <c:pt idx="0">
                  <c:v>4.6724673130680818</c:v>
                </c:pt>
                <c:pt idx="1">
                  <c:v>4.7536136958709383</c:v>
                </c:pt>
                <c:pt idx="2">
                  <c:v>4.7531232446817127</c:v>
                </c:pt>
                <c:pt idx="3">
                  <c:v>4.7304592600457687</c:v>
                </c:pt>
                <c:pt idx="4">
                  <c:v>4.6847017694850939</c:v>
                </c:pt>
                <c:pt idx="5">
                  <c:v>4.7411831254375416</c:v>
                </c:pt>
                <c:pt idx="6">
                  <c:v>4.6904087436164907</c:v>
                </c:pt>
                <c:pt idx="7">
                  <c:v>4.6443991958915127</c:v>
                </c:pt>
                <c:pt idx="8">
                  <c:v>4.8323044907293378</c:v>
                </c:pt>
                <c:pt idx="9">
                  <c:v>4.7969626657870252</c:v>
                </c:pt>
                <c:pt idx="10">
                  <c:v>4.8122179289812044</c:v>
                </c:pt>
                <c:pt idx="11">
                  <c:v>4.7178701327377484</c:v>
                </c:pt>
                <c:pt idx="12">
                  <c:v>4.7054531613014907</c:v>
                </c:pt>
                <c:pt idx="13">
                  <c:v>4.7902570078867184</c:v>
                </c:pt>
                <c:pt idx="14">
                  <c:v>4.7054531613014907</c:v>
                </c:pt>
                <c:pt idx="15">
                  <c:v>4.8113604864876676</c:v>
                </c:pt>
                <c:pt idx="16">
                  <c:v>4.7709108950375168</c:v>
                </c:pt>
                <c:pt idx="17">
                  <c:v>4.7788455662499985</c:v>
                </c:pt>
                <c:pt idx="18">
                  <c:v>4.7951845896824237</c:v>
                </c:pt>
                <c:pt idx="19">
                  <c:v>4.8721329542977569</c:v>
                </c:pt>
                <c:pt idx="20">
                  <c:v>4.7965188287714886</c:v>
                </c:pt>
                <c:pt idx="21">
                  <c:v>4.7652213663049805</c:v>
                </c:pt>
                <c:pt idx="22">
                  <c:v>4.7555699806287999</c:v>
                </c:pt>
                <c:pt idx="23">
                  <c:v>4.7938462389101621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D-4EBF-9A2A-B9D189DC7507}"/>
            </c:ext>
          </c:extLst>
        </c:ser>
        <c:ser>
          <c:idx val="1"/>
          <c:order val="1"/>
          <c:tx>
            <c:strRef>
              <c:f>Correlations!$M$26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Correlations!$U$26:$U$49</c:f>
              <c:numCache>
                <c:formatCode>0.0</c:formatCode>
                <c:ptCount val="24"/>
                <c:pt idx="0">
                  <c:v>0.46261061895240674</c:v>
                </c:pt>
                <c:pt idx="1">
                  <c:v>0.45394510269062993</c:v>
                </c:pt>
                <c:pt idx="2">
                  <c:v>0.54534450996172967</c:v>
                </c:pt>
                <c:pt idx="3">
                  <c:v>0.72139370615020493</c:v>
                </c:pt>
                <c:pt idx="4">
                  <c:v>0.82609119661917196</c:v>
                </c:pt>
                <c:pt idx="5">
                  <c:v>0.70557887346280845</c:v>
                </c:pt>
                <c:pt idx="6">
                  <c:v>0.58081460126796813</c:v>
                </c:pt>
                <c:pt idx="7">
                  <c:v>0.42164060329967123</c:v>
                </c:pt>
                <c:pt idx="8">
                  <c:v>0.59090637374440491</c:v>
                </c:pt>
                <c:pt idx="9">
                  <c:v>0.94899567024665898</c:v>
                </c:pt>
                <c:pt idx="10">
                  <c:v>0.73797477456514871</c:v>
                </c:pt>
                <c:pt idx="11">
                  <c:v>0.80918661605080167</c:v>
                </c:pt>
                <c:pt idx="12">
                  <c:v>0.62747469794291322</c:v>
                </c:pt>
                <c:pt idx="13">
                  <c:v>0.63826402465861942</c:v>
                </c:pt>
                <c:pt idx="14">
                  <c:v>0.75886666591463825</c:v>
                </c:pt>
                <c:pt idx="15">
                  <c:v>0.71005778657399532</c:v>
                </c:pt>
                <c:pt idx="16">
                  <c:v>0.89557945917233628</c:v>
                </c:pt>
                <c:pt idx="17">
                  <c:v>0.68001868785612019</c:v>
                </c:pt>
                <c:pt idx="18">
                  <c:v>0.68546272833585409</c:v>
                </c:pt>
                <c:pt idx="19">
                  <c:v>0.84070999071206609</c:v>
                </c:pt>
                <c:pt idx="20">
                  <c:v>0.76506566910651996</c:v>
                </c:pt>
                <c:pt idx="21">
                  <c:v>0.70903760514438985</c:v>
                </c:pt>
                <c:pt idx="22">
                  <c:v>0.69108300817071333</c:v>
                </c:pt>
                <c:pt idx="23">
                  <c:v>0.60152353848013795</c:v>
                </c:pt>
              </c:numCache>
            </c:numRef>
          </c:xVal>
          <c:yVal>
            <c:numRef>
              <c:f>Correlations!$V$26:$V$49</c:f>
              <c:numCache>
                <c:formatCode>General</c:formatCode>
                <c:ptCount val="24"/>
                <c:pt idx="0">
                  <c:v>4.7157360032250626</c:v>
                </c:pt>
                <c:pt idx="1">
                  <c:v>4.6982745766743674</c:v>
                </c:pt>
                <c:pt idx="2">
                  <c:v>4.7236854835364337</c:v>
                </c:pt>
                <c:pt idx="3">
                  <c:v>4.7426937164627807</c:v>
                </c:pt>
                <c:pt idx="4">
                  <c:v>4.7076382953799998</c:v>
                </c:pt>
                <c:pt idx="5">
                  <c:v>4.7294239926141639</c:v>
                </c:pt>
                <c:pt idx="6">
                  <c:v>4.7283862514229034</c:v>
                </c:pt>
                <c:pt idx="7">
                  <c:v>4.6789188014565557</c:v>
                </c:pt>
                <c:pt idx="8">
                  <c:v>4.7141284955961593</c:v>
                </c:pt>
                <c:pt idx="9">
                  <c:v>4.7135913347584735</c:v>
                </c:pt>
                <c:pt idx="10">
                  <c:v>4.7157360032250626</c:v>
                </c:pt>
                <c:pt idx="11">
                  <c:v>4.7421907696990964</c:v>
                </c:pt>
                <c:pt idx="12">
                  <c:v>4.7446996991603791</c:v>
                </c:pt>
                <c:pt idx="13">
                  <c:v>4.7231600213042695</c:v>
                </c:pt>
                <c:pt idx="14">
                  <c:v>4.7252580663599613</c:v>
                </c:pt>
                <c:pt idx="15">
                  <c:v>4.6230838133595471</c:v>
                </c:pt>
                <c:pt idx="16">
                  <c:v>4.7330366829335793</c:v>
                </c:pt>
                <c:pt idx="17">
                  <c:v>4.6562132316736564</c:v>
                </c:pt>
                <c:pt idx="18">
                  <c:v>4.6795005757992856</c:v>
                </c:pt>
                <c:pt idx="19">
                  <c:v>4.7599396657171162</c:v>
                </c:pt>
                <c:pt idx="20">
                  <c:v>4.7366195687505872</c:v>
                </c:pt>
                <c:pt idx="21">
                  <c:v>4.7345758262406008</c:v>
                </c:pt>
                <c:pt idx="22">
                  <c:v>4.7135913347584735</c:v>
                </c:pt>
                <c:pt idx="23">
                  <c:v>4.6800815718483486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D-4EBF-9A2A-B9D189DC7507}"/>
            </c:ext>
          </c:extLst>
        </c:ser>
        <c:ser>
          <c:idx val="2"/>
          <c:order val="2"/>
          <c:tx>
            <c:strRef>
              <c:f>Correlations!$M$50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Correlations!$U$50:$U$73</c:f>
              <c:numCache>
                <c:formatCode>0.0</c:formatCode>
                <c:ptCount val="24"/>
                <c:pt idx="0">
                  <c:v>0.87160798852555488</c:v>
                </c:pt>
                <c:pt idx="1">
                  <c:v>0.71075669599642011</c:v>
                </c:pt>
                <c:pt idx="2">
                  <c:v>0.71614608655072109</c:v>
                </c:pt>
                <c:pt idx="3">
                  <c:v>0.63094907232617514</c:v>
                </c:pt>
                <c:pt idx="4">
                  <c:v>0.91133932157470454</c:v>
                </c:pt>
                <c:pt idx="5">
                  <c:v>0.45831489167680189</c:v>
                </c:pt>
                <c:pt idx="6">
                  <c:v>0.62750602893981633</c:v>
                </c:pt>
                <c:pt idx="7">
                  <c:v>0.60945557670363959</c:v>
                </c:pt>
                <c:pt idx="8">
                  <c:v>0.61543445721062773</c:v>
                </c:pt>
                <c:pt idx="9">
                  <c:v>0.45117973239669451</c:v>
                </c:pt>
                <c:pt idx="10">
                  <c:v>0.55492877803551188</c:v>
                </c:pt>
                <c:pt idx="11">
                  <c:v>0.8678473219559244</c:v>
                </c:pt>
                <c:pt idx="12">
                  <c:v>0.47798322376133107</c:v>
                </c:pt>
                <c:pt idx="13">
                  <c:v>0.54712004686514992</c:v>
                </c:pt>
                <c:pt idx="14">
                  <c:v>0.46941163763627353</c:v>
                </c:pt>
                <c:pt idx="15">
                  <c:v>0.74472422799102533</c:v>
                </c:pt>
                <c:pt idx="16">
                  <c:v>0.89212379420496146</c:v>
                </c:pt>
                <c:pt idx="17">
                  <c:v>0.58102386626404112</c:v>
                </c:pt>
                <c:pt idx="18">
                  <c:v>0.78411107809937175</c:v>
                </c:pt>
                <c:pt idx="19">
                  <c:v>0.61657115789723982</c:v>
                </c:pt>
                <c:pt idx="20">
                  <c:v>0.59039480367420671</c:v>
                </c:pt>
                <c:pt idx="21">
                  <c:v>0.52379670501581665</c:v>
                </c:pt>
                <c:pt idx="22">
                  <c:v>0.52589995820869251</c:v>
                </c:pt>
                <c:pt idx="23">
                  <c:v>0.72742578693118054</c:v>
                </c:pt>
              </c:numCache>
            </c:numRef>
          </c:xVal>
          <c:yVal>
            <c:numRef>
              <c:f>Correlations!$V$50:$V$73</c:f>
              <c:numCache>
                <c:formatCode>General</c:formatCode>
                <c:ptCount val="24"/>
                <c:pt idx="0">
                  <c:v>4.4555148326960294</c:v>
                </c:pt>
                <c:pt idx="1">
                  <c:v>4.4093243466040697</c:v>
                </c:pt>
                <c:pt idx="2">
                  <c:v>4.6915411940153993</c:v>
                </c:pt>
                <c:pt idx="3">
                  <c:v>4.440657244144619</c:v>
                </c:pt>
                <c:pt idx="4">
                  <c:v>4.5449605324682567</c:v>
                </c:pt>
                <c:pt idx="5">
                  <c:v>4.6137150020527402</c:v>
                </c:pt>
                <c:pt idx="6">
                  <c:v>4.5999703586747058</c:v>
                </c:pt>
                <c:pt idx="7">
                  <c:v>4.6549846750356911</c:v>
                </c:pt>
                <c:pt idx="8">
                  <c:v>4.4200217958599568</c:v>
                </c:pt>
                <c:pt idx="9">
                  <c:v>4.4486444942260084</c:v>
                </c:pt>
                <c:pt idx="10">
                  <c:v>4.4516022433329789</c:v>
                </c:pt>
                <c:pt idx="11">
                  <c:v>4.3871049496595065</c:v>
                </c:pt>
                <c:pt idx="12">
                  <c:v>4.4717609650018399</c:v>
                </c:pt>
                <c:pt idx="13">
                  <c:v>4.4782778319196046</c:v>
                </c:pt>
                <c:pt idx="14">
                  <c:v>4.5051499783199063</c:v>
                </c:pt>
                <c:pt idx="15">
                  <c:v>4.7575174927798045</c:v>
                </c:pt>
                <c:pt idx="16">
                  <c:v>4.6568262091669537</c:v>
                </c:pt>
                <c:pt idx="17">
                  <c:v>4.6290016192869921</c:v>
                </c:pt>
                <c:pt idx="18">
                  <c:v>4.6635124704151556</c:v>
                </c:pt>
                <c:pt idx="19">
                  <c:v>4.7189332776552098</c:v>
                </c:pt>
                <c:pt idx="20">
                  <c:v>4.7054531613014907</c:v>
                </c:pt>
                <c:pt idx="21">
                  <c:v>4.6604860157849677</c:v>
                </c:pt>
                <c:pt idx="22">
                  <c:v>4.66290886436677</c:v>
                </c:pt>
                <c:pt idx="23">
                  <c:v>4.6742363358069285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D-4EBF-9A2A-B9D189DC7507}"/>
            </c:ext>
          </c:extLst>
        </c:ser>
        <c:ser>
          <c:idx val="3"/>
          <c:order val="3"/>
          <c:tx>
            <c:strRef>
              <c:f>Correlations!$M$74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Correlations!$U$74:$U$94</c:f>
              <c:numCache>
                <c:formatCode>0.0</c:formatCode>
                <c:ptCount val="21"/>
                <c:pt idx="0">
                  <c:v>0.32559791004652122</c:v>
                </c:pt>
                <c:pt idx="1">
                  <c:v>0.50001862892750348</c:v>
                </c:pt>
                <c:pt idx="2">
                  <c:v>0.29285422783046366</c:v>
                </c:pt>
                <c:pt idx="3">
                  <c:v>0.40262512826780683</c:v>
                </c:pt>
                <c:pt idx="4">
                  <c:v>0.6564208744111969</c:v>
                </c:pt>
                <c:pt idx="5">
                  <c:v>0.53390175672977846</c:v>
                </c:pt>
                <c:pt idx="6">
                  <c:v>0.472257810543107</c:v>
                </c:pt>
                <c:pt idx="7">
                  <c:v>0.63634448789798126</c:v>
                </c:pt>
                <c:pt idx="8">
                  <c:v>0.42112021874714606</c:v>
                </c:pt>
                <c:pt idx="9">
                  <c:v>0.58823960484932525</c:v>
                </c:pt>
                <c:pt idx="10">
                  <c:v>0.66904489545144175</c:v>
                </c:pt>
                <c:pt idx="11">
                  <c:v>0.61749120567076754</c:v>
                </c:pt>
                <c:pt idx="12">
                  <c:v>0.41472421298334916</c:v>
                </c:pt>
                <c:pt idx="13">
                  <c:v>0.35285288564598549</c:v>
                </c:pt>
                <c:pt idx="14">
                  <c:v>0.58023278017519808</c:v>
                </c:pt>
                <c:pt idx="15">
                  <c:v>0.69198418402956663</c:v>
                </c:pt>
                <c:pt idx="16">
                  <c:v>0.65595163108070953</c:v>
                </c:pt>
                <c:pt idx="17">
                  <c:v>0.60484801178950298</c:v>
                </c:pt>
                <c:pt idx="18">
                  <c:v>0.80305389730336552</c:v>
                </c:pt>
                <c:pt idx="19">
                  <c:v>0.5246180534878252</c:v>
                </c:pt>
                <c:pt idx="20">
                  <c:v>0.65389270896377982</c:v>
                </c:pt>
              </c:numCache>
            </c:numRef>
          </c:xVal>
          <c:yVal>
            <c:numRef>
              <c:f>Correlations!$V$74:$V$94</c:f>
              <c:numCache>
                <c:formatCode>General</c:formatCode>
                <c:ptCount val="21"/>
                <c:pt idx="0">
                  <c:v>4.4901271047353992</c:v>
                </c:pt>
                <c:pt idx="1">
                  <c:v>4.7633081716607002</c:v>
                </c:pt>
                <c:pt idx="2">
                  <c:v>4.7431960814487013</c:v>
                </c:pt>
                <c:pt idx="3">
                  <c:v>4.5936404485023026</c:v>
                </c:pt>
                <c:pt idx="4">
                  <c:v>4.7304592600457687</c:v>
                </c:pt>
                <c:pt idx="5">
                  <c:v>4.7647438572058549</c:v>
                </c:pt>
                <c:pt idx="6">
                  <c:v>4.4335458305766196</c:v>
                </c:pt>
                <c:pt idx="7">
                  <c:v>4.4304620698195558</c:v>
                </c:pt>
                <c:pt idx="8">
                  <c:v>4.4632358268409913</c:v>
                </c:pt>
                <c:pt idx="9">
                  <c:v>4.3916407034923877</c:v>
                </c:pt>
                <c:pt idx="10">
                  <c:v>4.7486840801519676</c:v>
                </c:pt>
                <c:pt idx="11">
                  <c:v>4.4545399849648186</c:v>
                </c:pt>
                <c:pt idx="12">
                  <c:v>4.418963830703623</c:v>
                </c:pt>
                <c:pt idx="13">
                  <c:v>4.4810411147216991</c:v>
                </c:pt>
                <c:pt idx="14">
                  <c:v>4.484698353024001</c:v>
                </c:pt>
                <c:pt idx="15">
                  <c:v>4.4476540844879864</c:v>
                </c:pt>
                <c:pt idx="16">
                  <c:v>4.5566883688352338</c:v>
                </c:pt>
                <c:pt idx="17">
                  <c:v>4.6116808321422873</c:v>
                </c:pt>
                <c:pt idx="18">
                  <c:v>4.6130380035027043</c:v>
                </c:pt>
                <c:pt idx="19">
                  <c:v>4.6443991958915127</c:v>
                </c:pt>
                <c:pt idx="20">
                  <c:v>4.6706910550422789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D-4EBF-9A2A-B9D189DC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23520"/>
        <c:axId val="565604384"/>
      </c:scatterChart>
      <c:valAx>
        <c:axId val="5656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Body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04384"/>
        <c:crosses val="autoZero"/>
        <c:crossBetween val="midCat"/>
      </c:valAx>
      <c:valAx>
        <c:axId val="565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Cell</a:t>
                </a:r>
                <a:r>
                  <a:rPr lang="nb-NO" baseline="0"/>
                  <a:t> size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2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Correlations!$M$2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Correlations!$Z$2:$Z$25</c:f>
              <c:numCache>
                <c:formatCode>0.0</c:formatCode>
                <c:ptCount val="24"/>
                <c:pt idx="0">
                  <c:v>0.74829731594626259</c:v>
                </c:pt>
                <c:pt idx="1">
                  <c:v>0.85970099318038817</c:v>
                </c:pt>
                <c:pt idx="2">
                  <c:v>0.86736667505453702</c:v>
                </c:pt>
                <c:pt idx="3">
                  <c:v>0.85803357497087773</c:v>
                </c:pt>
                <c:pt idx="4">
                  <c:v>0.80334657670932219</c:v>
                </c:pt>
                <c:pt idx="5">
                  <c:v>1.1174011680456664</c:v>
                </c:pt>
                <c:pt idx="6">
                  <c:v>0.48528909332054637</c:v>
                </c:pt>
                <c:pt idx="7">
                  <c:v>0.73756158892754886</c:v>
                </c:pt>
                <c:pt idx="8">
                  <c:v>0.82334567815156412</c:v>
                </c:pt>
                <c:pt idx="9">
                  <c:v>0.72041670318711271</c:v>
                </c:pt>
                <c:pt idx="10">
                  <c:v>0.85855533115113469</c:v>
                </c:pt>
                <c:pt idx="11">
                  <c:v>0.83639967491717948</c:v>
                </c:pt>
                <c:pt idx="12">
                  <c:v>0.46921621600459285</c:v>
                </c:pt>
                <c:pt idx="13">
                  <c:v>0.74087220712641</c:v>
                </c:pt>
                <c:pt idx="14">
                  <c:v>0.55727988129404193</c:v>
                </c:pt>
                <c:pt idx="15">
                  <c:v>0.88469008369913282</c:v>
                </c:pt>
                <c:pt idx="16">
                  <c:v>0.61684951750518069</c:v>
                </c:pt>
                <c:pt idx="17">
                  <c:v>1.0016731279203765</c:v>
                </c:pt>
                <c:pt idx="18">
                  <c:v>0.87812499473392169</c:v>
                </c:pt>
                <c:pt idx="19">
                  <c:v>0.75938343069014613</c:v>
                </c:pt>
                <c:pt idx="20">
                  <c:v>0.75117404907236918</c:v>
                </c:pt>
                <c:pt idx="21">
                  <c:v>0.83671588914596762</c:v>
                </c:pt>
                <c:pt idx="22">
                  <c:v>1.0330363375485554</c:v>
                </c:pt>
                <c:pt idx="23">
                  <c:v>0.85149870615182488</c:v>
                </c:pt>
              </c:numCache>
            </c:numRef>
          </c:xVal>
          <c:yVal>
            <c:numRef>
              <c:f>Correlations!$AA$2:$AA$25</c:f>
              <c:numCache>
                <c:formatCode>General</c:formatCode>
                <c:ptCount val="24"/>
                <c:pt idx="0">
                  <c:v>6.6267893168905188</c:v>
                </c:pt>
                <c:pt idx="1">
                  <c:v>6.7815110140987374</c:v>
                </c:pt>
                <c:pt idx="2">
                  <c:v>6.5914465483003557</c:v>
                </c:pt>
                <c:pt idx="3">
                  <c:v>6.9384363272920488</c:v>
                </c:pt>
                <c:pt idx="4">
                  <c:v>6.6495050993422575</c:v>
                </c:pt>
                <c:pt idx="5">
                  <c:v>7.1770409143989795</c:v>
                </c:pt>
                <c:pt idx="6">
                  <c:v>6.8423318237711053</c:v>
                </c:pt>
                <c:pt idx="7">
                  <c:v>6.1928892721596478</c:v>
                </c:pt>
                <c:pt idx="8">
                  <c:v>6.3529601270602072</c:v>
                </c:pt>
                <c:pt idx="9">
                  <c:v>6.2192420145257445</c:v>
                </c:pt>
                <c:pt idx="10">
                  <c:v>6.4997428901849039</c:v>
                </c:pt>
                <c:pt idx="11">
                  <c:v>6.3542502832764232</c:v>
                </c:pt>
                <c:pt idx="12">
                  <c:v>6.2432882903998754</c:v>
                </c:pt>
                <c:pt idx="13">
                  <c:v>6.2326288549860083</c:v>
                </c:pt>
                <c:pt idx="14">
                  <c:v>6.3072454073926512</c:v>
                </c:pt>
                <c:pt idx="15">
                  <c:v>6.5149285186723889</c:v>
                </c:pt>
                <c:pt idx="16">
                  <c:v>6.3391362168005578</c:v>
                </c:pt>
                <c:pt idx="17">
                  <c:v>6.4581620325122042</c:v>
                </c:pt>
                <c:pt idx="18">
                  <c:v>6.5251460765912048</c:v>
                </c:pt>
                <c:pt idx="19">
                  <c:v>6.1837522591524623</c:v>
                </c:pt>
                <c:pt idx="20">
                  <c:v>6.3514470488722514</c:v>
                </c:pt>
                <c:pt idx="21">
                  <c:v>6.6106268978390572</c:v>
                </c:pt>
                <c:pt idx="22">
                  <c:v>6.642053680918317</c:v>
                </c:pt>
                <c:pt idx="23">
                  <c:v>6.5210374477443915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3-45A7-850A-B04191D52FC4}"/>
            </c:ext>
          </c:extLst>
        </c:ser>
        <c:ser>
          <c:idx val="1"/>
          <c:order val="1"/>
          <c:tx>
            <c:strRef>
              <c:f>Correlations!$M$27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Correlations!$Z$26:$Z$49</c:f>
              <c:numCache>
                <c:formatCode>0.0</c:formatCode>
                <c:ptCount val="24"/>
                <c:pt idx="0">
                  <c:v>0.46261061895240674</c:v>
                </c:pt>
                <c:pt idx="1">
                  <c:v>0.45394510269062993</c:v>
                </c:pt>
                <c:pt idx="2">
                  <c:v>0.54534450996172967</c:v>
                </c:pt>
                <c:pt idx="3">
                  <c:v>0.72139370615020493</c:v>
                </c:pt>
                <c:pt idx="4">
                  <c:v>0.82609119661917196</c:v>
                </c:pt>
                <c:pt idx="5">
                  <c:v>0.70557887346280845</c:v>
                </c:pt>
                <c:pt idx="6">
                  <c:v>0.58081460126796813</c:v>
                </c:pt>
                <c:pt idx="7">
                  <c:v>0.42164060329967123</c:v>
                </c:pt>
                <c:pt idx="8">
                  <c:v>0.59090637374440491</c:v>
                </c:pt>
                <c:pt idx="9">
                  <c:v>0.94899567024665898</c:v>
                </c:pt>
                <c:pt idx="10">
                  <c:v>0.73797477456514871</c:v>
                </c:pt>
                <c:pt idx="11">
                  <c:v>0.80918661605080167</c:v>
                </c:pt>
                <c:pt idx="12">
                  <c:v>0.62747469794291322</c:v>
                </c:pt>
                <c:pt idx="13">
                  <c:v>0.63826402465861942</c:v>
                </c:pt>
                <c:pt idx="14">
                  <c:v>0.75886666591463825</c:v>
                </c:pt>
                <c:pt idx="15">
                  <c:v>0.71005778657399532</c:v>
                </c:pt>
                <c:pt idx="16">
                  <c:v>0.89557945917233628</c:v>
                </c:pt>
                <c:pt idx="17">
                  <c:v>0.68001868785612019</c:v>
                </c:pt>
                <c:pt idx="18">
                  <c:v>0.68546272833585409</c:v>
                </c:pt>
                <c:pt idx="19">
                  <c:v>0.84070999071206609</c:v>
                </c:pt>
                <c:pt idx="20">
                  <c:v>0.76506566910651996</c:v>
                </c:pt>
                <c:pt idx="21">
                  <c:v>0.70903760514438985</c:v>
                </c:pt>
                <c:pt idx="22">
                  <c:v>0.69108300817071333</c:v>
                </c:pt>
                <c:pt idx="23">
                  <c:v>0.60152353848013795</c:v>
                </c:pt>
              </c:numCache>
            </c:numRef>
          </c:xVal>
          <c:yVal>
            <c:numRef>
              <c:f>Correlations!$AA$26:$AA$49</c:f>
              <c:numCache>
                <c:formatCode>General</c:formatCode>
                <c:ptCount val="24"/>
                <c:pt idx="0">
                  <c:v>5.7995050861033635</c:v>
                </c:pt>
                <c:pt idx="1">
                  <c:v>5.9329308566618852</c:v>
                </c:pt>
                <c:pt idx="2">
                  <c:v>6.177869335160282</c:v>
                </c:pt>
                <c:pt idx="3">
                  <c:v>6.2490446411533904</c:v>
                </c:pt>
                <c:pt idx="4">
                  <c:v>6.1688549296330288</c:v>
                </c:pt>
                <c:pt idx="5">
                  <c:v>6.2437533293561955</c:v>
                </c:pt>
                <c:pt idx="6">
                  <c:v>6.2174243906338464</c:v>
                </c:pt>
                <c:pt idx="7">
                  <c:v>6.1873831334816281</c:v>
                </c:pt>
                <c:pt idx="8">
                  <c:v>6.3283362195436013</c:v>
                </c:pt>
                <c:pt idx="9">
                  <c:v>6.5535249112415563</c:v>
                </c:pt>
                <c:pt idx="10">
                  <c:v>6.2935129235017024</c:v>
                </c:pt>
                <c:pt idx="11">
                  <c:v>6.2596373105057559</c:v>
                </c:pt>
                <c:pt idx="12">
                  <c:v>5.8472632018660153</c:v>
                </c:pt>
                <c:pt idx="13">
                  <c:v>6.2926166313455578</c:v>
                </c:pt>
                <c:pt idx="14">
                  <c:v>6.2543523893313715</c:v>
                </c:pt>
                <c:pt idx="15">
                  <c:v>6.1622148555716931</c:v>
                </c:pt>
                <c:pt idx="16">
                  <c:v>6.2676947497777666</c:v>
                </c:pt>
                <c:pt idx="17">
                  <c:v>5.5941274514913815</c:v>
                </c:pt>
                <c:pt idx="18">
                  <c:v>5.7514169971363991</c:v>
                </c:pt>
                <c:pt idx="19">
                  <c:v>5.8504776497855193</c:v>
                </c:pt>
                <c:pt idx="20">
                  <c:v>5.7871397919294605</c:v>
                </c:pt>
                <c:pt idx="21">
                  <c:v>5.7254668234135151</c:v>
                </c:pt>
                <c:pt idx="22">
                  <c:v>5.9108829197075039</c:v>
                </c:pt>
                <c:pt idx="23">
                  <c:v>5.9763430653759171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3-45A7-850A-B04191D52FC4}"/>
            </c:ext>
          </c:extLst>
        </c:ser>
        <c:ser>
          <c:idx val="2"/>
          <c:order val="2"/>
          <c:tx>
            <c:strRef>
              <c:f>Correlations!$M$50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Correlations!$Z$50:$Z$73</c:f>
              <c:numCache>
                <c:formatCode>0.0</c:formatCode>
                <c:ptCount val="24"/>
                <c:pt idx="0">
                  <c:v>0.87160798852555488</c:v>
                </c:pt>
                <c:pt idx="1">
                  <c:v>0.71075669599642011</c:v>
                </c:pt>
                <c:pt idx="2">
                  <c:v>0.71614608655072109</c:v>
                </c:pt>
                <c:pt idx="3">
                  <c:v>0.63094907232617514</c:v>
                </c:pt>
                <c:pt idx="4">
                  <c:v>0.91133932157470454</c:v>
                </c:pt>
                <c:pt idx="5">
                  <c:v>0.45831489167680189</c:v>
                </c:pt>
                <c:pt idx="6">
                  <c:v>0.62750602893981633</c:v>
                </c:pt>
                <c:pt idx="7">
                  <c:v>0.60945557670363959</c:v>
                </c:pt>
                <c:pt idx="8">
                  <c:v>0.61543445721062773</c:v>
                </c:pt>
                <c:pt idx="9">
                  <c:v>0.45117973239669451</c:v>
                </c:pt>
                <c:pt idx="10">
                  <c:v>0.55492877803551188</c:v>
                </c:pt>
                <c:pt idx="11">
                  <c:v>0.8678473219559244</c:v>
                </c:pt>
                <c:pt idx="12">
                  <c:v>0.47798322376133107</c:v>
                </c:pt>
                <c:pt idx="13">
                  <c:v>0.54712004686514992</c:v>
                </c:pt>
                <c:pt idx="14">
                  <c:v>0.46941163763627353</c:v>
                </c:pt>
                <c:pt idx="15">
                  <c:v>0.74472422799102533</c:v>
                </c:pt>
                <c:pt idx="16">
                  <c:v>0.89212379420496146</c:v>
                </c:pt>
                <c:pt idx="17">
                  <c:v>0.58102386626404112</c:v>
                </c:pt>
                <c:pt idx="18">
                  <c:v>0.78411107809937175</c:v>
                </c:pt>
                <c:pt idx="19">
                  <c:v>0.61657115789723982</c:v>
                </c:pt>
                <c:pt idx="20">
                  <c:v>0.59039480367420671</c:v>
                </c:pt>
                <c:pt idx="21">
                  <c:v>0.52379670501581665</c:v>
                </c:pt>
                <c:pt idx="22">
                  <c:v>0.52589995820869251</c:v>
                </c:pt>
                <c:pt idx="23">
                  <c:v>0.72742578693118054</c:v>
                </c:pt>
              </c:numCache>
            </c:numRef>
          </c:xVal>
          <c:yVal>
            <c:numRef>
              <c:f>Correlations!$AA$50:$AA$73</c:f>
              <c:numCache>
                <c:formatCode>General</c:formatCode>
                <c:ptCount val="24"/>
                <c:pt idx="0">
                  <c:v>6.0235760428765674</c:v>
                </c:pt>
                <c:pt idx="1">
                  <c:v>5.7002966017230792</c:v>
                </c:pt>
                <c:pt idx="2">
                  <c:v>6.1010515039188462</c:v>
                </c:pt>
                <c:pt idx="3">
                  <c:v>5.7420277183013821</c:v>
                </c:pt>
                <c:pt idx="4">
                  <c:v>6.0755355206980743</c:v>
                </c:pt>
                <c:pt idx="5">
                  <c:v>5.836227159562057</c:v>
                </c:pt>
                <c:pt idx="6">
                  <c:v>5.8080735778166241</c:v>
                </c:pt>
                <c:pt idx="7">
                  <c:v>5.887542478043704</c:v>
                </c:pt>
                <c:pt idx="8">
                  <c:v>5.2785681578552897</c:v>
                </c:pt>
                <c:pt idx="9">
                  <c:v>5.5591580140448666</c:v>
                </c:pt>
                <c:pt idx="10">
                  <c:v>5.4527062265110287</c:v>
                </c:pt>
                <c:pt idx="11">
                  <c:v>5.4214705235568781</c:v>
                </c:pt>
                <c:pt idx="12">
                  <c:v>5.1905910558859141</c:v>
                </c:pt>
                <c:pt idx="13">
                  <c:v>5.2586197910392984</c:v>
                </c:pt>
                <c:pt idx="14">
                  <c:v>5.4288514736530535</c:v>
                </c:pt>
                <c:pt idx="15">
                  <c:v>6.4498723806899099</c:v>
                </c:pt>
                <c:pt idx="16">
                  <c:v>6.4369487934134382</c:v>
                </c:pt>
                <c:pt idx="17">
                  <c:v>6.3906221342815446</c:v>
                </c:pt>
                <c:pt idx="18">
                  <c:v>6.4169506270762753</c:v>
                </c:pt>
                <c:pt idx="19">
                  <c:v>6.4769919811714827</c:v>
                </c:pt>
                <c:pt idx="20">
                  <c:v>5.9293372990846187</c:v>
                </c:pt>
                <c:pt idx="21">
                  <c:v>5.9564811457461211</c:v>
                </c:pt>
                <c:pt idx="22">
                  <c:v>5.9980621803220098</c:v>
                </c:pt>
                <c:pt idx="23">
                  <c:v>6.0330601008859208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3-45A7-850A-B04191D52FC4}"/>
            </c:ext>
          </c:extLst>
        </c:ser>
        <c:ser>
          <c:idx val="3"/>
          <c:order val="3"/>
          <c:tx>
            <c:strRef>
              <c:f>Correlations!$M$74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Correlations!$Z$74:$Z$94</c:f>
              <c:numCache>
                <c:formatCode>0.0</c:formatCode>
                <c:ptCount val="21"/>
                <c:pt idx="0">
                  <c:v>0.32559791004652122</c:v>
                </c:pt>
                <c:pt idx="1">
                  <c:v>0.50001862892750348</c:v>
                </c:pt>
                <c:pt idx="2">
                  <c:v>0.29285422783046366</c:v>
                </c:pt>
                <c:pt idx="3">
                  <c:v>0.40262512826780683</c:v>
                </c:pt>
                <c:pt idx="4">
                  <c:v>0.6564208744111969</c:v>
                </c:pt>
                <c:pt idx="5">
                  <c:v>0.53390175672977846</c:v>
                </c:pt>
                <c:pt idx="6">
                  <c:v>0.472257810543107</c:v>
                </c:pt>
                <c:pt idx="7">
                  <c:v>0.63634448789798126</c:v>
                </c:pt>
                <c:pt idx="8">
                  <c:v>0.42112021874714606</c:v>
                </c:pt>
                <c:pt idx="9">
                  <c:v>0.58823960484932525</c:v>
                </c:pt>
                <c:pt idx="10">
                  <c:v>0.66904489545144175</c:v>
                </c:pt>
                <c:pt idx="11">
                  <c:v>0.61749120567076754</c:v>
                </c:pt>
                <c:pt idx="12">
                  <c:v>0.41472421298334916</c:v>
                </c:pt>
                <c:pt idx="13">
                  <c:v>0.35285288564598549</c:v>
                </c:pt>
                <c:pt idx="14">
                  <c:v>0.58023278017519808</c:v>
                </c:pt>
                <c:pt idx="15">
                  <c:v>0.69198418402956663</c:v>
                </c:pt>
                <c:pt idx="16">
                  <c:v>0.65595163108070953</c:v>
                </c:pt>
                <c:pt idx="17">
                  <c:v>0.60484801178950298</c:v>
                </c:pt>
                <c:pt idx="18">
                  <c:v>0.80305389730336552</c:v>
                </c:pt>
                <c:pt idx="19">
                  <c:v>0.5246180534878252</c:v>
                </c:pt>
                <c:pt idx="20">
                  <c:v>0.65389270896377982</c:v>
                </c:pt>
              </c:numCache>
            </c:numRef>
          </c:xVal>
          <c:yVal>
            <c:numRef>
              <c:f>Correlations!$AA$74:$AA$94</c:f>
              <c:numCache>
                <c:formatCode>General</c:formatCode>
                <c:ptCount val="21"/>
                <c:pt idx="0">
                  <c:v>5.6468808683038683</c:v>
                </c:pt>
                <c:pt idx="1">
                  <c:v>5.9916259643962269</c:v>
                </c:pt>
                <c:pt idx="2">
                  <c:v>5.8190672780848791</c:v>
                </c:pt>
                <c:pt idx="3">
                  <c:v>5.914537525922384</c:v>
                </c:pt>
                <c:pt idx="4">
                  <c:v>6.1655665941865774</c:v>
                </c:pt>
                <c:pt idx="5">
                  <c:v>6.0164635235836625</c:v>
                </c:pt>
                <c:pt idx="6">
                  <c:v>5.3335748204291882</c:v>
                </c:pt>
                <c:pt idx="7">
                  <c:v>5.4314122101941651</c:v>
                </c:pt>
                <c:pt idx="8">
                  <c:v>5.5215172071375083</c:v>
                </c:pt>
                <c:pt idx="9">
                  <c:v>5.2717550890511387</c:v>
                </c:pt>
                <c:pt idx="10">
                  <c:v>5.9773771397882998</c:v>
                </c:pt>
                <c:pt idx="11">
                  <c:v>5.5728254031172062</c:v>
                </c:pt>
                <c:pt idx="12">
                  <c:v>5.2921473073985066</c:v>
                </c:pt>
                <c:pt idx="13">
                  <c:v>5.7262775080385948</c:v>
                </c:pt>
                <c:pt idx="14">
                  <c:v>4.7164714174885196</c:v>
                </c:pt>
                <c:pt idx="15">
                  <c:v>5.3879961315839395</c:v>
                </c:pt>
                <c:pt idx="16">
                  <c:v>5.223471925341701</c:v>
                </c:pt>
                <c:pt idx="17">
                  <c:v>4.9576181800790202</c:v>
                </c:pt>
                <c:pt idx="18">
                  <c:v>5.9584956247570879</c:v>
                </c:pt>
                <c:pt idx="19">
                  <c:v>5.5239415649772488</c:v>
                </c:pt>
                <c:pt idx="20">
                  <c:v>5.833808275167689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3-45A7-850A-B04191D5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52976"/>
        <c:axId val="916275024"/>
      </c:scatterChart>
      <c:valAx>
        <c:axId val="9162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Body size mm2</a:t>
                </a:r>
              </a:p>
            </c:rich>
          </c:tx>
          <c:layout>
            <c:manualLayout>
              <c:xMode val="edge"/>
              <c:yMode val="edge"/>
              <c:x val="0.43974652085456828"/>
              <c:y val="0.903597189405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6275024"/>
        <c:crosses val="autoZero"/>
        <c:crossBetween val="midCat"/>
      </c:valAx>
      <c:valAx>
        <c:axId val="91627502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Cell number</a:t>
                </a:r>
              </a:p>
            </c:rich>
          </c:tx>
          <c:layout>
            <c:manualLayout>
              <c:xMode val="edge"/>
              <c:yMode val="edge"/>
              <c:x val="2.3201856148491878E-2"/>
              <c:y val="0.42132301418535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625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Correlations!$M$2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Correlations!$N$2:$N$25</c:f>
              <c:numCache>
                <c:formatCode>#,##0</c:formatCode>
                <c:ptCount val="24"/>
                <c:pt idx="0">
                  <c:v>5.6014094009999997</c:v>
                </c:pt>
                <c:pt idx="1">
                  <c:v>7.2393736579999999</c:v>
                </c:pt>
                <c:pt idx="2">
                  <c:v>7.3682894000000001</c:v>
                </c:pt>
                <c:pt idx="3">
                  <c:v>7.2116322960000003</c:v>
                </c:pt>
                <c:pt idx="4">
                  <c:v>6.3583814250000001</c:v>
                </c:pt>
                <c:pt idx="5">
                  <c:v>13.103918039</c:v>
                </c:pt>
                <c:pt idx="6">
                  <c:v>3.0569553350000001</c:v>
                </c:pt>
                <c:pt idx="7">
                  <c:v>5.4646404049999999</c:v>
                </c:pt>
                <c:pt idx="8">
                  <c:v>6.6580289339999998</c:v>
                </c:pt>
                <c:pt idx="9">
                  <c:v>5.253112518</c:v>
                </c:pt>
                <c:pt idx="10">
                  <c:v>7.220301471</c:v>
                </c:pt>
                <c:pt idx="11">
                  <c:v>6.8611936169999996</c:v>
                </c:pt>
                <c:pt idx="12">
                  <c:v>2.9458878959999999</c:v>
                </c:pt>
                <c:pt idx="13">
                  <c:v>5.506456429</c:v>
                </c:pt>
                <c:pt idx="14">
                  <c:v>3.60811093</c:v>
                </c:pt>
                <c:pt idx="15">
                  <c:v>7.668140889</c:v>
                </c:pt>
                <c:pt idx="16">
                  <c:v>4.1385624930000002</c:v>
                </c:pt>
                <c:pt idx="17">
                  <c:v>10.038599499</c:v>
                </c:pt>
                <c:pt idx="18">
                  <c:v>7.553095828</c:v>
                </c:pt>
                <c:pt idx="19">
                  <c:v>5.7462356300000001</c:v>
                </c:pt>
                <c:pt idx="20">
                  <c:v>5.638635861</c:v>
                </c:pt>
                <c:pt idx="21">
                  <c:v>6.8661911409999998</c:v>
                </c:pt>
                <c:pt idx="22">
                  <c:v>10.790370018000001</c:v>
                </c:pt>
                <c:pt idx="23">
                  <c:v>7.103930536</c:v>
                </c:pt>
              </c:numCache>
            </c:numRef>
          </c:xVal>
          <c:yVal>
            <c:numRef>
              <c:f>Correlations!$AA$2:$AA$25</c:f>
              <c:numCache>
                <c:formatCode>General</c:formatCode>
                <c:ptCount val="24"/>
                <c:pt idx="0">
                  <c:v>6.6267893168905188</c:v>
                </c:pt>
                <c:pt idx="1">
                  <c:v>6.7815110140987374</c:v>
                </c:pt>
                <c:pt idx="2">
                  <c:v>6.5914465483003557</c:v>
                </c:pt>
                <c:pt idx="3">
                  <c:v>6.9384363272920488</c:v>
                </c:pt>
                <c:pt idx="4">
                  <c:v>6.6495050993422575</c:v>
                </c:pt>
                <c:pt idx="5">
                  <c:v>7.1770409143989795</c:v>
                </c:pt>
                <c:pt idx="6">
                  <c:v>6.8423318237711053</c:v>
                </c:pt>
                <c:pt idx="7">
                  <c:v>6.1928892721596478</c:v>
                </c:pt>
                <c:pt idx="8">
                  <c:v>6.3529601270602072</c:v>
                </c:pt>
                <c:pt idx="9">
                  <c:v>6.2192420145257445</c:v>
                </c:pt>
                <c:pt idx="10">
                  <c:v>6.4997428901849039</c:v>
                </c:pt>
                <c:pt idx="11">
                  <c:v>6.3542502832764232</c:v>
                </c:pt>
                <c:pt idx="12">
                  <c:v>6.2432882903998754</c:v>
                </c:pt>
                <c:pt idx="13">
                  <c:v>6.2326288549860083</c:v>
                </c:pt>
                <c:pt idx="14">
                  <c:v>6.3072454073926512</c:v>
                </c:pt>
                <c:pt idx="15">
                  <c:v>6.5149285186723889</c:v>
                </c:pt>
                <c:pt idx="16">
                  <c:v>6.3391362168005578</c:v>
                </c:pt>
                <c:pt idx="17">
                  <c:v>6.4581620325122042</c:v>
                </c:pt>
                <c:pt idx="18">
                  <c:v>6.5251460765912048</c:v>
                </c:pt>
                <c:pt idx="19">
                  <c:v>6.1837522591524623</c:v>
                </c:pt>
                <c:pt idx="20">
                  <c:v>6.3514470488722514</c:v>
                </c:pt>
                <c:pt idx="21">
                  <c:v>6.6106268978390572</c:v>
                </c:pt>
                <c:pt idx="22">
                  <c:v>6.642053680918317</c:v>
                </c:pt>
                <c:pt idx="23">
                  <c:v>6.5210374477443915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8-4C97-A40B-89024C4B4E74}"/>
            </c:ext>
          </c:extLst>
        </c:ser>
        <c:ser>
          <c:idx val="1"/>
          <c:order val="1"/>
          <c:tx>
            <c:strRef>
              <c:f>Correlations!$M$27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Correlations!$N$26:$N$49</c:f>
              <c:numCache>
                <c:formatCode>#,##0</c:formatCode>
                <c:ptCount val="24"/>
                <c:pt idx="0">
                  <c:v>2.9014201239999999</c:v>
                </c:pt>
                <c:pt idx="1">
                  <c:v>2.8441015740000002</c:v>
                </c:pt>
                <c:pt idx="2">
                  <c:v>3.5103022300000002</c:v>
                </c:pt>
                <c:pt idx="3">
                  <c:v>5.2649433930000002</c:v>
                </c:pt>
                <c:pt idx="4">
                  <c:v>6.7002529190000004</c:v>
                </c:pt>
                <c:pt idx="5">
                  <c:v>5.0766692950000003</c:v>
                </c:pt>
                <c:pt idx="6">
                  <c:v>3.8090318249999999</c:v>
                </c:pt>
                <c:pt idx="7">
                  <c:v>2.6402229589999999</c:v>
                </c:pt>
                <c:pt idx="8">
                  <c:v>3.8985793110000002</c:v>
                </c:pt>
                <c:pt idx="9">
                  <c:v>8.8919225290000004</c:v>
                </c:pt>
                <c:pt idx="10">
                  <c:v>5.4698419109999996</c:v>
                </c:pt>
                <c:pt idx="11">
                  <c:v>6.444461241</c:v>
                </c:pt>
                <c:pt idx="12">
                  <c:v>4.241062747</c:v>
                </c:pt>
                <c:pt idx="13">
                  <c:v>4.3477446029999998</c:v>
                </c:pt>
                <c:pt idx="14">
                  <c:v>5.7394022800000002</c:v>
                </c:pt>
                <c:pt idx="15">
                  <c:v>5.1292962910000002</c:v>
                </c:pt>
                <c:pt idx="16">
                  <c:v>7.8628403770000004</c:v>
                </c:pt>
                <c:pt idx="17">
                  <c:v>4.7865068839999996</c:v>
                </c:pt>
                <c:pt idx="18">
                  <c:v>4.8468851429999997</c:v>
                </c:pt>
                <c:pt idx="19">
                  <c:v>6.9296291090000004</c:v>
                </c:pt>
                <c:pt idx="20">
                  <c:v>5.8219124349999998</c:v>
                </c:pt>
                <c:pt idx="21">
                  <c:v>5.1172614349999996</c:v>
                </c:pt>
                <c:pt idx="22">
                  <c:v>4.9100171399999999</c:v>
                </c:pt>
                <c:pt idx="23">
                  <c:v>3.9950621370000001</c:v>
                </c:pt>
              </c:numCache>
            </c:numRef>
          </c:xVal>
          <c:yVal>
            <c:numRef>
              <c:f>Correlations!$AA$26:$AA$49</c:f>
              <c:numCache>
                <c:formatCode>General</c:formatCode>
                <c:ptCount val="24"/>
                <c:pt idx="0">
                  <c:v>5.7995050861033635</c:v>
                </c:pt>
                <c:pt idx="1">
                  <c:v>5.9329308566618852</c:v>
                </c:pt>
                <c:pt idx="2">
                  <c:v>6.177869335160282</c:v>
                </c:pt>
                <c:pt idx="3">
                  <c:v>6.2490446411533904</c:v>
                </c:pt>
                <c:pt idx="4">
                  <c:v>6.1688549296330288</c:v>
                </c:pt>
                <c:pt idx="5">
                  <c:v>6.2437533293561955</c:v>
                </c:pt>
                <c:pt idx="6">
                  <c:v>6.2174243906338464</c:v>
                </c:pt>
                <c:pt idx="7">
                  <c:v>6.1873831334816281</c:v>
                </c:pt>
                <c:pt idx="8">
                  <c:v>6.3283362195436013</c:v>
                </c:pt>
                <c:pt idx="9">
                  <c:v>6.5535249112415563</c:v>
                </c:pt>
                <c:pt idx="10">
                  <c:v>6.2935129235017024</c:v>
                </c:pt>
                <c:pt idx="11">
                  <c:v>6.2596373105057559</c:v>
                </c:pt>
                <c:pt idx="12">
                  <c:v>5.8472632018660153</c:v>
                </c:pt>
                <c:pt idx="13">
                  <c:v>6.2926166313455578</c:v>
                </c:pt>
                <c:pt idx="14">
                  <c:v>6.2543523893313715</c:v>
                </c:pt>
                <c:pt idx="15">
                  <c:v>6.1622148555716931</c:v>
                </c:pt>
                <c:pt idx="16">
                  <c:v>6.2676947497777666</c:v>
                </c:pt>
                <c:pt idx="17">
                  <c:v>5.5941274514913815</c:v>
                </c:pt>
                <c:pt idx="18">
                  <c:v>5.7514169971363991</c:v>
                </c:pt>
                <c:pt idx="19">
                  <c:v>5.8504776497855193</c:v>
                </c:pt>
                <c:pt idx="20">
                  <c:v>5.7871397919294605</c:v>
                </c:pt>
                <c:pt idx="21">
                  <c:v>5.7254668234135151</c:v>
                </c:pt>
                <c:pt idx="22">
                  <c:v>5.9108829197075039</c:v>
                </c:pt>
                <c:pt idx="23">
                  <c:v>5.9763430653759171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8-4C97-A40B-89024C4B4E74}"/>
            </c:ext>
          </c:extLst>
        </c:ser>
        <c:ser>
          <c:idx val="2"/>
          <c:order val="2"/>
          <c:tx>
            <c:strRef>
              <c:f>Correlations!$M$50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Correlations!$N$50:$N$73</c:f>
              <c:numCache>
                <c:formatCode>#,##0</c:formatCode>
                <c:ptCount val="24"/>
                <c:pt idx="0">
                  <c:v>7.4406005249999998</c:v>
                </c:pt>
                <c:pt idx="1">
                  <c:v>5.1375575050000002</c:v>
                </c:pt>
                <c:pt idx="2">
                  <c:v>5.2017094049999999</c:v>
                </c:pt>
                <c:pt idx="3">
                  <c:v>4.2751275079999997</c:v>
                </c:pt>
                <c:pt idx="4">
                  <c:v>8.1534107490000007</c:v>
                </c:pt>
                <c:pt idx="5">
                  <c:v>2.8728628390000002</c:v>
                </c:pt>
                <c:pt idx="6">
                  <c:v>4.2413687180000004</c:v>
                </c:pt>
                <c:pt idx="7">
                  <c:v>4.0686991360000002</c:v>
                </c:pt>
                <c:pt idx="8">
                  <c:v>4.1250997729999996</c:v>
                </c:pt>
                <c:pt idx="9">
                  <c:v>2.8260492909999999</c:v>
                </c:pt>
                <c:pt idx="10">
                  <c:v>3.5886307820000001</c:v>
                </c:pt>
                <c:pt idx="11">
                  <c:v>7.376448624</c:v>
                </c:pt>
                <c:pt idx="12">
                  <c:v>3.0059601840000001</c:v>
                </c:pt>
                <c:pt idx="13">
                  <c:v>3.5246828620000001</c:v>
                </c:pt>
                <c:pt idx="14">
                  <c:v>2.9472137699999998</c:v>
                </c:pt>
                <c:pt idx="15">
                  <c:v>5.5555137649999997</c:v>
                </c:pt>
                <c:pt idx="16">
                  <c:v>7.8005243020000004</c:v>
                </c:pt>
                <c:pt idx="17">
                  <c:v>3.8108676510000001</c:v>
                </c:pt>
                <c:pt idx="18">
                  <c:v>6.0829056189999999</c:v>
                </c:pt>
                <c:pt idx="19">
                  <c:v>4.1359107450000003</c:v>
                </c:pt>
                <c:pt idx="20">
                  <c:v>3.893989747</c:v>
                </c:pt>
                <c:pt idx="21">
                  <c:v>3.340386386</c:v>
                </c:pt>
                <c:pt idx="22">
                  <c:v>3.3566028440000002</c:v>
                </c:pt>
                <c:pt idx="23">
                  <c:v>5.3385803909999998</c:v>
                </c:pt>
              </c:numCache>
            </c:numRef>
          </c:xVal>
          <c:yVal>
            <c:numRef>
              <c:f>Correlations!$AA$50:$AA$73</c:f>
              <c:numCache>
                <c:formatCode>General</c:formatCode>
                <c:ptCount val="24"/>
                <c:pt idx="0">
                  <c:v>6.0235760428765674</c:v>
                </c:pt>
                <c:pt idx="1">
                  <c:v>5.7002966017230792</c:v>
                </c:pt>
                <c:pt idx="2">
                  <c:v>6.1010515039188462</c:v>
                </c:pt>
                <c:pt idx="3">
                  <c:v>5.7420277183013821</c:v>
                </c:pt>
                <c:pt idx="4">
                  <c:v>6.0755355206980743</c:v>
                </c:pt>
                <c:pt idx="5">
                  <c:v>5.836227159562057</c:v>
                </c:pt>
                <c:pt idx="6">
                  <c:v>5.8080735778166241</c:v>
                </c:pt>
                <c:pt idx="7">
                  <c:v>5.887542478043704</c:v>
                </c:pt>
                <c:pt idx="8">
                  <c:v>5.2785681578552897</c:v>
                </c:pt>
                <c:pt idx="9">
                  <c:v>5.5591580140448666</c:v>
                </c:pt>
                <c:pt idx="10">
                  <c:v>5.4527062265110287</c:v>
                </c:pt>
                <c:pt idx="11">
                  <c:v>5.4214705235568781</c:v>
                </c:pt>
                <c:pt idx="12">
                  <c:v>5.1905910558859141</c:v>
                </c:pt>
                <c:pt idx="13">
                  <c:v>5.2586197910392984</c:v>
                </c:pt>
                <c:pt idx="14">
                  <c:v>5.4288514736530535</c:v>
                </c:pt>
                <c:pt idx="15">
                  <c:v>6.4498723806899099</c:v>
                </c:pt>
                <c:pt idx="16">
                  <c:v>6.4369487934134382</c:v>
                </c:pt>
                <c:pt idx="17">
                  <c:v>6.3906221342815446</c:v>
                </c:pt>
                <c:pt idx="18">
                  <c:v>6.4169506270762753</c:v>
                </c:pt>
                <c:pt idx="19">
                  <c:v>6.4769919811714827</c:v>
                </c:pt>
                <c:pt idx="20">
                  <c:v>5.9293372990846187</c:v>
                </c:pt>
                <c:pt idx="21">
                  <c:v>5.9564811457461211</c:v>
                </c:pt>
                <c:pt idx="22">
                  <c:v>5.9980621803220098</c:v>
                </c:pt>
                <c:pt idx="23">
                  <c:v>6.0330601008859208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8-4C97-A40B-89024C4B4E74}"/>
            </c:ext>
          </c:extLst>
        </c:ser>
        <c:ser>
          <c:idx val="3"/>
          <c:order val="3"/>
          <c:tx>
            <c:strRef>
              <c:f>Correlations!$M$74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Correlations!$N$74:$N$94</c:f>
              <c:numCache>
                <c:formatCode>#,##0</c:formatCode>
                <c:ptCount val="21"/>
                <c:pt idx="0">
                  <c:v>2.1164007659999999</c:v>
                </c:pt>
                <c:pt idx="1">
                  <c:v>3.1624133080000001</c:v>
                </c:pt>
                <c:pt idx="2">
                  <c:v>1.9627013799999999</c:v>
                </c:pt>
                <c:pt idx="3">
                  <c:v>2.5271157139999998</c:v>
                </c:pt>
                <c:pt idx="4">
                  <c:v>4.5333669529999998</c:v>
                </c:pt>
                <c:pt idx="5">
                  <c:v>3.4190209089999999</c:v>
                </c:pt>
                <c:pt idx="6">
                  <c:v>2.9665919270000001</c:v>
                </c:pt>
                <c:pt idx="7">
                  <c:v>4.3285704259999997</c:v>
                </c:pt>
                <c:pt idx="8">
                  <c:v>2.6370612599999999</c:v>
                </c:pt>
                <c:pt idx="9">
                  <c:v>3.8747135799999999</c:v>
                </c:pt>
                <c:pt idx="10">
                  <c:v>4.6670762400000001</c:v>
                </c:pt>
                <c:pt idx="11">
                  <c:v>4.1446819110000002</c:v>
                </c:pt>
                <c:pt idx="12">
                  <c:v>2.5985089260000001</c:v>
                </c:pt>
                <c:pt idx="13">
                  <c:v>2.2534757330000001</c:v>
                </c:pt>
                <c:pt idx="14">
                  <c:v>3.80393231</c:v>
                </c:pt>
                <c:pt idx="15">
                  <c:v>4.9202161709999999</c:v>
                </c:pt>
                <c:pt idx="16">
                  <c:v>4.5284714189999997</c:v>
                </c:pt>
                <c:pt idx="17">
                  <c:v>4.0257612180000004</c:v>
                </c:pt>
                <c:pt idx="18">
                  <c:v>6.354097833</c:v>
                </c:pt>
                <c:pt idx="19">
                  <c:v>3.3467097849999998</c:v>
                </c:pt>
                <c:pt idx="20">
                  <c:v>4.5070534550000003</c:v>
                </c:pt>
              </c:numCache>
            </c:numRef>
          </c:xVal>
          <c:yVal>
            <c:numRef>
              <c:f>Correlations!$AA$74:$AA$94</c:f>
              <c:numCache>
                <c:formatCode>General</c:formatCode>
                <c:ptCount val="21"/>
                <c:pt idx="0">
                  <c:v>5.6468808683038683</c:v>
                </c:pt>
                <c:pt idx="1">
                  <c:v>5.9916259643962269</c:v>
                </c:pt>
                <c:pt idx="2">
                  <c:v>5.8190672780848791</c:v>
                </c:pt>
                <c:pt idx="3">
                  <c:v>5.914537525922384</c:v>
                </c:pt>
                <c:pt idx="4">
                  <c:v>6.1655665941865774</c:v>
                </c:pt>
                <c:pt idx="5">
                  <c:v>6.0164635235836625</c:v>
                </c:pt>
                <c:pt idx="6">
                  <c:v>5.3335748204291882</c:v>
                </c:pt>
                <c:pt idx="7">
                  <c:v>5.4314122101941651</c:v>
                </c:pt>
                <c:pt idx="8">
                  <c:v>5.5215172071375083</c:v>
                </c:pt>
                <c:pt idx="9">
                  <c:v>5.2717550890511387</c:v>
                </c:pt>
                <c:pt idx="10">
                  <c:v>5.9773771397882998</c:v>
                </c:pt>
                <c:pt idx="11">
                  <c:v>5.5728254031172062</c:v>
                </c:pt>
                <c:pt idx="12">
                  <c:v>5.2921473073985066</c:v>
                </c:pt>
                <c:pt idx="13">
                  <c:v>5.7262775080385948</c:v>
                </c:pt>
                <c:pt idx="14">
                  <c:v>4.7164714174885196</c:v>
                </c:pt>
                <c:pt idx="15">
                  <c:v>5.3879961315839395</c:v>
                </c:pt>
                <c:pt idx="16">
                  <c:v>5.223471925341701</c:v>
                </c:pt>
                <c:pt idx="17">
                  <c:v>4.9576181800790202</c:v>
                </c:pt>
                <c:pt idx="18">
                  <c:v>5.9584956247570879</c:v>
                </c:pt>
                <c:pt idx="19">
                  <c:v>5.5239415649772488</c:v>
                </c:pt>
                <c:pt idx="20">
                  <c:v>5.833808275167689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8-4C97-A40B-89024C4B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52976"/>
        <c:axId val="916275024"/>
      </c:scatterChart>
      <c:valAx>
        <c:axId val="9162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Body size mm2</a:t>
                </a:r>
              </a:p>
            </c:rich>
          </c:tx>
          <c:layout>
            <c:manualLayout>
              <c:xMode val="edge"/>
              <c:yMode val="edge"/>
              <c:x val="0.43974652085456828"/>
              <c:y val="0.903597189405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6275024"/>
        <c:crosses val="autoZero"/>
        <c:crossBetween val="midCat"/>
      </c:valAx>
      <c:valAx>
        <c:axId val="91627502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Cell number</a:t>
                </a:r>
              </a:p>
            </c:rich>
          </c:tx>
          <c:layout>
            <c:manualLayout>
              <c:xMode val="edge"/>
              <c:yMode val="edge"/>
              <c:x val="2.3201856148491878E-2"/>
              <c:y val="0.42132301418535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625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Correlations!$V$1</c:f>
              <c:strCache>
                <c:ptCount val="1"/>
                <c:pt idx="0">
                  <c:v>cell size 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4611057081163061E-2"/>
                  <c:y val="0.17747373105616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Correlations!$U$2:$U$142</c:f>
              <c:numCache>
                <c:formatCode>0.0</c:formatCode>
                <c:ptCount val="141"/>
                <c:pt idx="0">
                  <c:v>0.74829731594626259</c:v>
                </c:pt>
                <c:pt idx="1">
                  <c:v>0.85970099318038817</c:v>
                </c:pt>
                <c:pt idx="2">
                  <c:v>0.86736667505453702</c:v>
                </c:pt>
                <c:pt idx="3">
                  <c:v>0.85803357497087773</c:v>
                </c:pt>
                <c:pt idx="4">
                  <c:v>0.80334657670932219</c:v>
                </c:pt>
                <c:pt idx="5">
                  <c:v>1.1174011680456664</c:v>
                </c:pt>
                <c:pt idx="6">
                  <c:v>0.48528909332054637</c:v>
                </c:pt>
                <c:pt idx="7">
                  <c:v>0.73756158892754886</c:v>
                </c:pt>
                <c:pt idx="8">
                  <c:v>0.82334567815156412</c:v>
                </c:pt>
                <c:pt idx="9">
                  <c:v>0.72041670318711271</c:v>
                </c:pt>
                <c:pt idx="10">
                  <c:v>0.85855533115113469</c:v>
                </c:pt>
                <c:pt idx="11">
                  <c:v>0.83639967491717948</c:v>
                </c:pt>
                <c:pt idx="12">
                  <c:v>0.46921621600459285</c:v>
                </c:pt>
                <c:pt idx="13">
                  <c:v>0.74087220712641</c:v>
                </c:pt>
                <c:pt idx="14">
                  <c:v>0.55727988129404193</c:v>
                </c:pt>
                <c:pt idx="15">
                  <c:v>0.88469008369913282</c:v>
                </c:pt>
                <c:pt idx="16">
                  <c:v>0.61684951750518069</c:v>
                </c:pt>
                <c:pt idx="17">
                  <c:v>1.0016731279203765</c:v>
                </c:pt>
                <c:pt idx="18">
                  <c:v>0.87812499473392169</c:v>
                </c:pt>
                <c:pt idx="19">
                  <c:v>0.75938343069014613</c:v>
                </c:pt>
                <c:pt idx="20">
                  <c:v>0.75117404907236918</c:v>
                </c:pt>
                <c:pt idx="21">
                  <c:v>0.83671588914596762</c:v>
                </c:pt>
                <c:pt idx="22">
                  <c:v>1.0330363375485554</c:v>
                </c:pt>
                <c:pt idx="23">
                  <c:v>0.85149870615182488</c:v>
                </c:pt>
                <c:pt idx="24">
                  <c:v>0.46261061895240674</c:v>
                </c:pt>
                <c:pt idx="25">
                  <c:v>0.45394510269062993</c:v>
                </c:pt>
                <c:pt idx="26">
                  <c:v>0.54534450996172967</c:v>
                </c:pt>
                <c:pt idx="27">
                  <c:v>0.72139370615020493</c:v>
                </c:pt>
                <c:pt idx="28">
                  <c:v>0.82609119661917196</c:v>
                </c:pt>
                <c:pt idx="29">
                  <c:v>0.70557887346280845</c:v>
                </c:pt>
                <c:pt idx="30">
                  <c:v>0.58081460126796813</c:v>
                </c:pt>
                <c:pt idx="31">
                  <c:v>0.42164060329967123</c:v>
                </c:pt>
                <c:pt idx="32">
                  <c:v>0.59090637374440491</c:v>
                </c:pt>
                <c:pt idx="33">
                  <c:v>0.94899567024665898</c:v>
                </c:pt>
                <c:pt idx="34">
                  <c:v>0.73797477456514871</c:v>
                </c:pt>
                <c:pt idx="35">
                  <c:v>0.80918661605080167</c:v>
                </c:pt>
                <c:pt idx="36">
                  <c:v>0.62747469794291322</c:v>
                </c:pt>
                <c:pt idx="37">
                  <c:v>0.63826402465861942</c:v>
                </c:pt>
                <c:pt idx="38">
                  <c:v>0.75886666591463825</c:v>
                </c:pt>
                <c:pt idx="39">
                  <c:v>0.71005778657399532</c:v>
                </c:pt>
                <c:pt idx="40">
                  <c:v>0.89557945917233628</c:v>
                </c:pt>
                <c:pt idx="41">
                  <c:v>0.68001868785612019</c:v>
                </c:pt>
                <c:pt idx="42">
                  <c:v>0.68546272833585409</c:v>
                </c:pt>
                <c:pt idx="43">
                  <c:v>0.84070999071206609</c:v>
                </c:pt>
                <c:pt idx="44">
                  <c:v>0.76506566910651996</c:v>
                </c:pt>
                <c:pt idx="45">
                  <c:v>0.70903760514438985</c:v>
                </c:pt>
                <c:pt idx="46">
                  <c:v>0.69108300817071333</c:v>
                </c:pt>
                <c:pt idx="47">
                  <c:v>0.60152353848013795</c:v>
                </c:pt>
                <c:pt idx="48">
                  <c:v>0.87160798852555488</c:v>
                </c:pt>
                <c:pt idx="49">
                  <c:v>0.71075669599642011</c:v>
                </c:pt>
                <c:pt idx="50">
                  <c:v>0.71614608655072109</c:v>
                </c:pt>
                <c:pt idx="51">
                  <c:v>0.63094907232617514</c:v>
                </c:pt>
                <c:pt idx="52">
                  <c:v>0.91133932157470454</c:v>
                </c:pt>
                <c:pt idx="53">
                  <c:v>0.45831489167680189</c:v>
                </c:pt>
                <c:pt idx="54">
                  <c:v>0.62750602893981633</c:v>
                </c:pt>
                <c:pt idx="55">
                  <c:v>0.60945557670363959</c:v>
                </c:pt>
                <c:pt idx="56">
                  <c:v>0.61543445721062773</c:v>
                </c:pt>
                <c:pt idx="57">
                  <c:v>0.45117973239669451</c:v>
                </c:pt>
                <c:pt idx="58">
                  <c:v>0.55492877803551188</c:v>
                </c:pt>
                <c:pt idx="59">
                  <c:v>0.8678473219559244</c:v>
                </c:pt>
                <c:pt idx="60">
                  <c:v>0.47798322376133107</c:v>
                </c:pt>
                <c:pt idx="61">
                  <c:v>0.54712004686514992</c:v>
                </c:pt>
                <c:pt idx="62">
                  <c:v>0.46941163763627353</c:v>
                </c:pt>
                <c:pt idx="63">
                  <c:v>0.74472422799102533</c:v>
                </c:pt>
                <c:pt idx="64">
                  <c:v>0.89212379420496146</c:v>
                </c:pt>
                <c:pt idx="65">
                  <c:v>0.58102386626404112</c:v>
                </c:pt>
                <c:pt idx="66">
                  <c:v>0.78411107809937175</c:v>
                </c:pt>
                <c:pt idx="67">
                  <c:v>0.61657115789723982</c:v>
                </c:pt>
                <c:pt idx="68">
                  <c:v>0.59039480367420671</c:v>
                </c:pt>
                <c:pt idx="69">
                  <c:v>0.52379670501581665</c:v>
                </c:pt>
                <c:pt idx="70">
                  <c:v>0.52589995820869251</c:v>
                </c:pt>
                <c:pt idx="71">
                  <c:v>0.72742578693118054</c:v>
                </c:pt>
                <c:pt idx="72">
                  <c:v>0.32559791004652122</c:v>
                </c:pt>
                <c:pt idx="73">
                  <c:v>0.50001862892750348</c:v>
                </c:pt>
                <c:pt idx="74">
                  <c:v>0.29285422783046366</c:v>
                </c:pt>
                <c:pt idx="75">
                  <c:v>0.40262512826780683</c:v>
                </c:pt>
                <c:pt idx="76">
                  <c:v>0.6564208744111969</c:v>
                </c:pt>
                <c:pt idx="77">
                  <c:v>0.53390175672977846</c:v>
                </c:pt>
                <c:pt idx="78">
                  <c:v>0.472257810543107</c:v>
                </c:pt>
                <c:pt idx="79">
                  <c:v>0.63634448789798126</c:v>
                </c:pt>
                <c:pt idx="80">
                  <c:v>0.42112021874714606</c:v>
                </c:pt>
                <c:pt idx="81">
                  <c:v>0.58823960484932525</c:v>
                </c:pt>
                <c:pt idx="82">
                  <c:v>0.66904489545144175</c:v>
                </c:pt>
                <c:pt idx="83">
                  <c:v>0.61749120567076754</c:v>
                </c:pt>
                <c:pt idx="84">
                  <c:v>0.41472421298334916</c:v>
                </c:pt>
                <c:pt idx="85">
                  <c:v>0.35285288564598549</c:v>
                </c:pt>
                <c:pt idx="86">
                  <c:v>0.58023278017519808</c:v>
                </c:pt>
                <c:pt idx="87">
                  <c:v>0.69198418402956663</c:v>
                </c:pt>
                <c:pt idx="88">
                  <c:v>0.65595163108070953</c:v>
                </c:pt>
                <c:pt idx="89">
                  <c:v>0.60484801178950298</c:v>
                </c:pt>
                <c:pt idx="90">
                  <c:v>0.80305389730336552</c:v>
                </c:pt>
                <c:pt idx="91">
                  <c:v>0.5246180534878252</c:v>
                </c:pt>
                <c:pt idx="92">
                  <c:v>0.65389270896377982</c:v>
                </c:pt>
              </c:numCache>
            </c:numRef>
          </c:xVal>
          <c:yVal>
            <c:numRef>
              <c:f>Correlations!$V$2:$V$142</c:f>
              <c:numCache>
                <c:formatCode>General</c:formatCode>
                <c:ptCount val="141"/>
                <c:pt idx="0">
                  <c:v>4.6724673130680818</c:v>
                </c:pt>
                <c:pt idx="1">
                  <c:v>4.7536136958709383</c:v>
                </c:pt>
                <c:pt idx="2">
                  <c:v>4.7531232446817127</c:v>
                </c:pt>
                <c:pt idx="3">
                  <c:v>4.7304592600457687</c:v>
                </c:pt>
                <c:pt idx="4">
                  <c:v>4.6847017694850939</c:v>
                </c:pt>
                <c:pt idx="5">
                  <c:v>4.7411831254375416</c:v>
                </c:pt>
                <c:pt idx="6">
                  <c:v>4.6904087436164907</c:v>
                </c:pt>
                <c:pt idx="7">
                  <c:v>4.6443991958915127</c:v>
                </c:pt>
                <c:pt idx="8">
                  <c:v>4.8323044907293378</c:v>
                </c:pt>
                <c:pt idx="9">
                  <c:v>4.7969626657870252</c:v>
                </c:pt>
                <c:pt idx="10">
                  <c:v>4.8122179289812044</c:v>
                </c:pt>
                <c:pt idx="11">
                  <c:v>4.7178701327377484</c:v>
                </c:pt>
                <c:pt idx="12">
                  <c:v>4.7054531613014907</c:v>
                </c:pt>
                <c:pt idx="13">
                  <c:v>4.7902570078867184</c:v>
                </c:pt>
                <c:pt idx="14">
                  <c:v>4.7054531613014907</c:v>
                </c:pt>
                <c:pt idx="15">
                  <c:v>4.8113604864876676</c:v>
                </c:pt>
                <c:pt idx="16">
                  <c:v>4.7709108950375168</c:v>
                </c:pt>
                <c:pt idx="17">
                  <c:v>4.7788455662499985</c:v>
                </c:pt>
                <c:pt idx="18">
                  <c:v>4.7951845896824237</c:v>
                </c:pt>
                <c:pt idx="19">
                  <c:v>4.8721329542977569</c:v>
                </c:pt>
                <c:pt idx="20">
                  <c:v>4.7965188287714886</c:v>
                </c:pt>
                <c:pt idx="21">
                  <c:v>4.7652213663049805</c:v>
                </c:pt>
                <c:pt idx="22">
                  <c:v>4.7555699806287999</c:v>
                </c:pt>
                <c:pt idx="23">
                  <c:v>4.7938462389101621</c:v>
                </c:pt>
                <c:pt idx="24">
                  <c:v>4.7157360032250626</c:v>
                </c:pt>
                <c:pt idx="25">
                  <c:v>4.6982745766743674</c:v>
                </c:pt>
                <c:pt idx="26">
                  <c:v>4.7236854835364337</c:v>
                </c:pt>
                <c:pt idx="27">
                  <c:v>4.7426937164627807</c:v>
                </c:pt>
                <c:pt idx="28">
                  <c:v>4.7076382953799998</c:v>
                </c:pt>
                <c:pt idx="29">
                  <c:v>4.7294239926141639</c:v>
                </c:pt>
                <c:pt idx="30">
                  <c:v>4.7283862514229034</c:v>
                </c:pt>
                <c:pt idx="31">
                  <c:v>4.6789188014565557</c:v>
                </c:pt>
                <c:pt idx="32">
                  <c:v>4.7141284955961593</c:v>
                </c:pt>
                <c:pt idx="33">
                  <c:v>4.7135913347584735</c:v>
                </c:pt>
                <c:pt idx="34">
                  <c:v>4.7157360032250626</c:v>
                </c:pt>
                <c:pt idx="35">
                  <c:v>4.7421907696990964</c:v>
                </c:pt>
                <c:pt idx="36">
                  <c:v>4.7446996991603791</c:v>
                </c:pt>
                <c:pt idx="37">
                  <c:v>4.7231600213042695</c:v>
                </c:pt>
                <c:pt idx="38">
                  <c:v>4.7252580663599613</c:v>
                </c:pt>
                <c:pt idx="39">
                  <c:v>4.6230838133595471</c:v>
                </c:pt>
                <c:pt idx="40">
                  <c:v>4.7330366829335793</c:v>
                </c:pt>
                <c:pt idx="41">
                  <c:v>4.6562132316736564</c:v>
                </c:pt>
                <c:pt idx="42">
                  <c:v>4.6795005757992856</c:v>
                </c:pt>
                <c:pt idx="43">
                  <c:v>4.7599396657171162</c:v>
                </c:pt>
                <c:pt idx="44">
                  <c:v>4.7366195687505872</c:v>
                </c:pt>
                <c:pt idx="45">
                  <c:v>4.7345758262406008</c:v>
                </c:pt>
                <c:pt idx="46">
                  <c:v>4.7135913347584735</c:v>
                </c:pt>
                <c:pt idx="47">
                  <c:v>4.6800815718483486</c:v>
                </c:pt>
                <c:pt idx="48">
                  <c:v>4.4555148326960294</c:v>
                </c:pt>
                <c:pt idx="49">
                  <c:v>4.4093243466040697</c:v>
                </c:pt>
                <c:pt idx="50">
                  <c:v>4.6915411940153993</c:v>
                </c:pt>
                <c:pt idx="51">
                  <c:v>4.440657244144619</c:v>
                </c:pt>
                <c:pt idx="52">
                  <c:v>4.5449605324682567</c:v>
                </c:pt>
                <c:pt idx="53">
                  <c:v>4.6137150020527402</c:v>
                </c:pt>
                <c:pt idx="54">
                  <c:v>4.5999703586747058</c:v>
                </c:pt>
                <c:pt idx="55">
                  <c:v>4.6549846750356911</c:v>
                </c:pt>
                <c:pt idx="56">
                  <c:v>4.4200217958599568</c:v>
                </c:pt>
                <c:pt idx="57">
                  <c:v>4.4486444942260084</c:v>
                </c:pt>
                <c:pt idx="58">
                  <c:v>4.4516022433329789</c:v>
                </c:pt>
                <c:pt idx="59">
                  <c:v>4.3871049496595065</c:v>
                </c:pt>
                <c:pt idx="60">
                  <c:v>4.4717609650018399</c:v>
                </c:pt>
                <c:pt idx="61">
                  <c:v>4.4782778319196046</c:v>
                </c:pt>
                <c:pt idx="62">
                  <c:v>4.5051499783199063</c:v>
                </c:pt>
                <c:pt idx="63">
                  <c:v>4.7575174927798045</c:v>
                </c:pt>
                <c:pt idx="64">
                  <c:v>4.6568262091669537</c:v>
                </c:pt>
                <c:pt idx="65">
                  <c:v>4.6290016192869921</c:v>
                </c:pt>
                <c:pt idx="66">
                  <c:v>4.6635124704151556</c:v>
                </c:pt>
                <c:pt idx="67">
                  <c:v>4.7189332776552098</c:v>
                </c:pt>
                <c:pt idx="68">
                  <c:v>4.7054531613014907</c:v>
                </c:pt>
                <c:pt idx="69">
                  <c:v>4.6604860157849677</c:v>
                </c:pt>
                <c:pt idx="70">
                  <c:v>4.66290886436677</c:v>
                </c:pt>
                <c:pt idx="71">
                  <c:v>4.6742363358069285</c:v>
                </c:pt>
                <c:pt idx="72">
                  <c:v>4.4901271047353992</c:v>
                </c:pt>
                <c:pt idx="73">
                  <c:v>4.7633081716607002</c:v>
                </c:pt>
                <c:pt idx="74">
                  <c:v>4.7431960814487013</c:v>
                </c:pt>
                <c:pt idx="75">
                  <c:v>4.5936404485023026</c:v>
                </c:pt>
                <c:pt idx="76">
                  <c:v>4.7304592600457687</c:v>
                </c:pt>
                <c:pt idx="77">
                  <c:v>4.7647438572058549</c:v>
                </c:pt>
                <c:pt idx="78">
                  <c:v>4.4335458305766196</c:v>
                </c:pt>
                <c:pt idx="79">
                  <c:v>4.4304620698195558</c:v>
                </c:pt>
                <c:pt idx="80">
                  <c:v>4.4632358268409913</c:v>
                </c:pt>
                <c:pt idx="81">
                  <c:v>4.3916407034923877</c:v>
                </c:pt>
                <c:pt idx="82">
                  <c:v>4.7486840801519676</c:v>
                </c:pt>
                <c:pt idx="83">
                  <c:v>4.4545399849648186</c:v>
                </c:pt>
                <c:pt idx="84">
                  <c:v>4.418963830703623</c:v>
                </c:pt>
                <c:pt idx="85">
                  <c:v>4.4810411147216991</c:v>
                </c:pt>
                <c:pt idx="86">
                  <c:v>4.484698353024001</c:v>
                </c:pt>
                <c:pt idx="87">
                  <c:v>4.4476540844879864</c:v>
                </c:pt>
                <c:pt idx="88">
                  <c:v>4.5566883688352338</c:v>
                </c:pt>
                <c:pt idx="89">
                  <c:v>4.6116808321422873</c:v>
                </c:pt>
                <c:pt idx="90">
                  <c:v>4.6130380035027043</c:v>
                </c:pt>
                <c:pt idx="91">
                  <c:v>4.6443991958915127</c:v>
                </c:pt>
                <c:pt idx="92">
                  <c:v>4.6706910550422789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2-45C2-914C-6CBFE742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22976"/>
        <c:axId val="1909050816"/>
      </c:scatterChart>
      <c:valAx>
        <c:axId val="19391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09050816"/>
        <c:crosses val="autoZero"/>
        <c:crossBetween val="midCat"/>
      </c:valAx>
      <c:valAx>
        <c:axId val="190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91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Correlations!$Q$1</c:f>
              <c:strCache>
                <c:ptCount val="1"/>
                <c:pt idx="0">
                  <c:v>cell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23091876121961E-2"/>
                  <c:y val="0.28144848146552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Correlations!$Z$2:$Z$142</c:f>
              <c:numCache>
                <c:formatCode>0.0</c:formatCode>
                <c:ptCount val="141"/>
                <c:pt idx="0">
                  <c:v>0.74829731594626259</c:v>
                </c:pt>
                <c:pt idx="1">
                  <c:v>0.85970099318038817</c:v>
                </c:pt>
                <c:pt idx="2">
                  <c:v>0.86736667505453702</c:v>
                </c:pt>
                <c:pt idx="3">
                  <c:v>0.85803357497087773</c:v>
                </c:pt>
                <c:pt idx="4">
                  <c:v>0.80334657670932219</c:v>
                </c:pt>
                <c:pt idx="5">
                  <c:v>1.1174011680456664</c:v>
                </c:pt>
                <c:pt idx="6">
                  <c:v>0.48528909332054637</c:v>
                </c:pt>
                <c:pt idx="7">
                  <c:v>0.73756158892754886</c:v>
                </c:pt>
                <c:pt idx="8">
                  <c:v>0.82334567815156412</c:v>
                </c:pt>
                <c:pt idx="9">
                  <c:v>0.72041670318711271</c:v>
                </c:pt>
                <c:pt idx="10">
                  <c:v>0.85855533115113469</c:v>
                </c:pt>
                <c:pt idx="11">
                  <c:v>0.83639967491717948</c:v>
                </c:pt>
                <c:pt idx="12">
                  <c:v>0.46921621600459285</c:v>
                </c:pt>
                <c:pt idx="13">
                  <c:v>0.74087220712641</c:v>
                </c:pt>
                <c:pt idx="14">
                  <c:v>0.55727988129404193</c:v>
                </c:pt>
                <c:pt idx="15">
                  <c:v>0.88469008369913282</c:v>
                </c:pt>
                <c:pt idx="16">
                  <c:v>0.61684951750518069</c:v>
                </c:pt>
                <c:pt idx="17">
                  <c:v>1.0016731279203765</c:v>
                </c:pt>
                <c:pt idx="18">
                  <c:v>0.87812499473392169</c:v>
                </c:pt>
                <c:pt idx="19">
                  <c:v>0.75938343069014613</c:v>
                </c:pt>
                <c:pt idx="20">
                  <c:v>0.75117404907236918</c:v>
                </c:pt>
                <c:pt idx="21">
                  <c:v>0.83671588914596762</c:v>
                </c:pt>
                <c:pt idx="22">
                  <c:v>1.0330363375485554</c:v>
                </c:pt>
                <c:pt idx="23">
                  <c:v>0.85149870615182488</c:v>
                </c:pt>
                <c:pt idx="24">
                  <c:v>0.46261061895240674</c:v>
                </c:pt>
                <c:pt idx="25">
                  <c:v>0.45394510269062993</c:v>
                </c:pt>
                <c:pt idx="26">
                  <c:v>0.54534450996172967</c:v>
                </c:pt>
                <c:pt idx="27">
                  <c:v>0.72139370615020493</c:v>
                </c:pt>
                <c:pt idx="28">
                  <c:v>0.82609119661917196</c:v>
                </c:pt>
                <c:pt idx="29">
                  <c:v>0.70557887346280845</c:v>
                </c:pt>
                <c:pt idx="30">
                  <c:v>0.58081460126796813</c:v>
                </c:pt>
                <c:pt idx="31">
                  <c:v>0.42164060329967123</c:v>
                </c:pt>
                <c:pt idx="32">
                  <c:v>0.59090637374440491</c:v>
                </c:pt>
                <c:pt idx="33">
                  <c:v>0.94899567024665898</c:v>
                </c:pt>
                <c:pt idx="34">
                  <c:v>0.73797477456514871</c:v>
                </c:pt>
                <c:pt idx="35">
                  <c:v>0.80918661605080167</c:v>
                </c:pt>
                <c:pt idx="36">
                  <c:v>0.62747469794291322</c:v>
                </c:pt>
                <c:pt idx="37">
                  <c:v>0.63826402465861942</c:v>
                </c:pt>
                <c:pt idx="38">
                  <c:v>0.75886666591463825</c:v>
                </c:pt>
                <c:pt idx="39">
                  <c:v>0.71005778657399532</c:v>
                </c:pt>
                <c:pt idx="40">
                  <c:v>0.89557945917233628</c:v>
                </c:pt>
                <c:pt idx="41">
                  <c:v>0.68001868785612019</c:v>
                </c:pt>
                <c:pt idx="42">
                  <c:v>0.68546272833585409</c:v>
                </c:pt>
                <c:pt idx="43">
                  <c:v>0.84070999071206609</c:v>
                </c:pt>
                <c:pt idx="44">
                  <c:v>0.76506566910651996</c:v>
                </c:pt>
                <c:pt idx="45">
                  <c:v>0.70903760514438985</c:v>
                </c:pt>
                <c:pt idx="46">
                  <c:v>0.69108300817071333</c:v>
                </c:pt>
                <c:pt idx="47">
                  <c:v>0.60152353848013795</c:v>
                </c:pt>
                <c:pt idx="48">
                  <c:v>0.87160798852555488</c:v>
                </c:pt>
                <c:pt idx="49">
                  <c:v>0.71075669599642011</c:v>
                </c:pt>
                <c:pt idx="50">
                  <c:v>0.71614608655072109</c:v>
                </c:pt>
                <c:pt idx="51">
                  <c:v>0.63094907232617514</c:v>
                </c:pt>
                <c:pt idx="52">
                  <c:v>0.91133932157470454</c:v>
                </c:pt>
                <c:pt idx="53">
                  <c:v>0.45831489167680189</c:v>
                </c:pt>
                <c:pt idx="54">
                  <c:v>0.62750602893981633</c:v>
                </c:pt>
                <c:pt idx="55">
                  <c:v>0.60945557670363959</c:v>
                </c:pt>
                <c:pt idx="56">
                  <c:v>0.61543445721062773</c:v>
                </c:pt>
                <c:pt idx="57">
                  <c:v>0.45117973239669451</c:v>
                </c:pt>
                <c:pt idx="58">
                  <c:v>0.55492877803551188</c:v>
                </c:pt>
                <c:pt idx="59">
                  <c:v>0.8678473219559244</c:v>
                </c:pt>
                <c:pt idx="60">
                  <c:v>0.47798322376133107</c:v>
                </c:pt>
                <c:pt idx="61">
                  <c:v>0.54712004686514992</c:v>
                </c:pt>
                <c:pt idx="62">
                  <c:v>0.46941163763627353</c:v>
                </c:pt>
                <c:pt idx="63">
                  <c:v>0.74472422799102533</c:v>
                </c:pt>
                <c:pt idx="64">
                  <c:v>0.89212379420496146</c:v>
                </c:pt>
                <c:pt idx="65">
                  <c:v>0.58102386626404112</c:v>
                </c:pt>
                <c:pt idx="66">
                  <c:v>0.78411107809937175</c:v>
                </c:pt>
                <c:pt idx="67">
                  <c:v>0.61657115789723982</c:v>
                </c:pt>
                <c:pt idx="68">
                  <c:v>0.59039480367420671</c:v>
                </c:pt>
                <c:pt idx="69">
                  <c:v>0.52379670501581665</c:v>
                </c:pt>
                <c:pt idx="70">
                  <c:v>0.52589995820869251</c:v>
                </c:pt>
                <c:pt idx="71">
                  <c:v>0.72742578693118054</c:v>
                </c:pt>
                <c:pt idx="72">
                  <c:v>0.32559791004652122</c:v>
                </c:pt>
                <c:pt idx="73">
                  <c:v>0.50001862892750348</c:v>
                </c:pt>
                <c:pt idx="74">
                  <c:v>0.29285422783046366</c:v>
                </c:pt>
                <c:pt idx="75">
                  <c:v>0.40262512826780683</c:v>
                </c:pt>
                <c:pt idx="76">
                  <c:v>0.6564208744111969</c:v>
                </c:pt>
                <c:pt idx="77">
                  <c:v>0.53390175672977846</c:v>
                </c:pt>
                <c:pt idx="78">
                  <c:v>0.472257810543107</c:v>
                </c:pt>
                <c:pt idx="79">
                  <c:v>0.63634448789798126</c:v>
                </c:pt>
                <c:pt idx="80">
                  <c:v>0.42112021874714606</c:v>
                </c:pt>
                <c:pt idx="81">
                  <c:v>0.58823960484932525</c:v>
                </c:pt>
                <c:pt idx="82">
                  <c:v>0.66904489545144175</c:v>
                </c:pt>
                <c:pt idx="83">
                  <c:v>0.61749120567076754</c:v>
                </c:pt>
                <c:pt idx="84">
                  <c:v>0.41472421298334916</c:v>
                </c:pt>
                <c:pt idx="85">
                  <c:v>0.35285288564598549</c:v>
                </c:pt>
                <c:pt idx="86">
                  <c:v>0.58023278017519808</c:v>
                </c:pt>
                <c:pt idx="87">
                  <c:v>0.69198418402956663</c:v>
                </c:pt>
                <c:pt idx="88">
                  <c:v>0.65595163108070953</c:v>
                </c:pt>
                <c:pt idx="89">
                  <c:v>0.60484801178950298</c:v>
                </c:pt>
                <c:pt idx="90">
                  <c:v>0.80305389730336552</c:v>
                </c:pt>
                <c:pt idx="91">
                  <c:v>0.5246180534878252</c:v>
                </c:pt>
                <c:pt idx="92">
                  <c:v>0.65389270896377982</c:v>
                </c:pt>
              </c:numCache>
            </c:numRef>
          </c:xVal>
          <c:yVal>
            <c:numRef>
              <c:f>Correlations!$AA$2:$AA$142</c:f>
              <c:numCache>
                <c:formatCode>General</c:formatCode>
                <c:ptCount val="141"/>
                <c:pt idx="0">
                  <c:v>6.6267893168905188</c:v>
                </c:pt>
                <c:pt idx="1">
                  <c:v>6.7815110140987374</c:v>
                </c:pt>
                <c:pt idx="2">
                  <c:v>6.5914465483003557</c:v>
                </c:pt>
                <c:pt idx="3">
                  <c:v>6.9384363272920488</c:v>
                </c:pt>
                <c:pt idx="4">
                  <c:v>6.6495050993422575</c:v>
                </c:pt>
                <c:pt idx="5">
                  <c:v>7.1770409143989795</c:v>
                </c:pt>
                <c:pt idx="6">
                  <c:v>6.8423318237711053</c:v>
                </c:pt>
                <c:pt idx="7">
                  <c:v>6.1928892721596478</c:v>
                </c:pt>
                <c:pt idx="8">
                  <c:v>6.3529601270602072</c:v>
                </c:pt>
                <c:pt idx="9">
                  <c:v>6.2192420145257445</c:v>
                </c:pt>
                <c:pt idx="10">
                  <c:v>6.4997428901849039</c:v>
                </c:pt>
                <c:pt idx="11">
                  <c:v>6.3542502832764232</c:v>
                </c:pt>
                <c:pt idx="12">
                  <c:v>6.2432882903998754</c:v>
                </c:pt>
                <c:pt idx="13">
                  <c:v>6.2326288549860083</c:v>
                </c:pt>
                <c:pt idx="14">
                  <c:v>6.3072454073926512</c:v>
                </c:pt>
                <c:pt idx="15">
                  <c:v>6.5149285186723889</c:v>
                </c:pt>
                <c:pt idx="16">
                  <c:v>6.3391362168005578</c:v>
                </c:pt>
                <c:pt idx="17">
                  <c:v>6.4581620325122042</c:v>
                </c:pt>
                <c:pt idx="18">
                  <c:v>6.5251460765912048</c:v>
                </c:pt>
                <c:pt idx="19">
                  <c:v>6.1837522591524623</c:v>
                </c:pt>
                <c:pt idx="20">
                  <c:v>6.3514470488722514</c:v>
                </c:pt>
                <c:pt idx="21">
                  <c:v>6.6106268978390572</c:v>
                </c:pt>
                <c:pt idx="22">
                  <c:v>6.642053680918317</c:v>
                </c:pt>
                <c:pt idx="23">
                  <c:v>6.5210374477443915</c:v>
                </c:pt>
                <c:pt idx="24">
                  <c:v>5.7995050861033635</c:v>
                </c:pt>
                <c:pt idx="25">
                  <c:v>5.9329308566618852</c:v>
                </c:pt>
                <c:pt idx="26">
                  <c:v>6.177869335160282</c:v>
                </c:pt>
                <c:pt idx="27">
                  <c:v>6.2490446411533904</c:v>
                </c:pt>
                <c:pt idx="28">
                  <c:v>6.1688549296330288</c:v>
                </c:pt>
                <c:pt idx="29">
                  <c:v>6.2437533293561955</c:v>
                </c:pt>
                <c:pt idx="30">
                  <c:v>6.2174243906338464</c:v>
                </c:pt>
                <c:pt idx="31">
                  <c:v>6.1873831334816281</c:v>
                </c:pt>
                <c:pt idx="32">
                  <c:v>6.3283362195436013</c:v>
                </c:pt>
                <c:pt idx="33">
                  <c:v>6.5535249112415563</c:v>
                </c:pt>
                <c:pt idx="34">
                  <c:v>6.2935129235017024</c:v>
                </c:pt>
                <c:pt idx="35">
                  <c:v>6.2596373105057559</c:v>
                </c:pt>
                <c:pt idx="36">
                  <c:v>5.8472632018660153</c:v>
                </c:pt>
                <c:pt idx="37">
                  <c:v>6.2926166313455578</c:v>
                </c:pt>
                <c:pt idx="38">
                  <c:v>6.2543523893313715</c:v>
                </c:pt>
                <c:pt idx="39">
                  <c:v>6.1622148555716931</c:v>
                </c:pt>
                <c:pt idx="40">
                  <c:v>6.2676947497777666</c:v>
                </c:pt>
                <c:pt idx="41">
                  <c:v>5.5941274514913815</c:v>
                </c:pt>
                <c:pt idx="42">
                  <c:v>5.7514169971363991</c:v>
                </c:pt>
                <c:pt idx="43">
                  <c:v>5.8504776497855193</c:v>
                </c:pt>
                <c:pt idx="44">
                  <c:v>5.7871397919294605</c:v>
                </c:pt>
                <c:pt idx="45">
                  <c:v>5.7254668234135151</c:v>
                </c:pt>
                <c:pt idx="46">
                  <c:v>5.9108829197075039</c:v>
                </c:pt>
                <c:pt idx="47">
                  <c:v>5.9763430653759171</c:v>
                </c:pt>
                <c:pt idx="48">
                  <c:v>6.0235760428765674</c:v>
                </c:pt>
                <c:pt idx="49">
                  <c:v>5.7002966017230792</c:v>
                </c:pt>
                <c:pt idx="50">
                  <c:v>6.1010515039188462</c:v>
                </c:pt>
                <c:pt idx="51">
                  <c:v>5.7420277183013821</c:v>
                </c:pt>
                <c:pt idx="52">
                  <c:v>6.0755355206980743</c:v>
                </c:pt>
                <c:pt idx="53">
                  <c:v>5.836227159562057</c:v>
                </c:pt>
                <c:pt idx="54">
                  <c:v>5.8080735778166241</c:v>
                </c:pt>
                <c:pt idx="55">
                  <c:v>5.887542478043704</c:v>
                </c:pt>
                <c:pt idx="56">
                  <c:v>5.2785681578552897</c:v>
                </c:pt>
                <c:pt idx="57">
                  <c:v>5.5591580140448666</c:v>
                </c:pt>
                <c:pt idx="58">
                  <c:v>5.4527062265110287</c:v>
                </c:pt>
                <c:pt idx="59">
                  <c:v>5.4214705235568781</c:v>
                </c:pt>
                <c:pt idx="60">
                  <c:v>5.1905910558859141</c:v>
                </c:pt>
                <c:pt idx="61">
                  <c:v>5.2586197910392984</c:v>
                </c:pt>
                <c:pt idx="62">
                  <c:v>5.4288514736530535</c:v>
                </c:pt>
                <c:pt idx="63">
                  <c:v>6.4498723806899099</c:v>
                </c:pt>
                <c:pt idx="64">
                  <c:v>6.4369487934134382</c:v>
                </c:pt>
                <c:pt idx="65">
                  <c:v>6.3906221342815446</c:v>
                </c:pt>
                <c:pt idx="66">
                  <c:v>6.4169506270762753</c:v>
                </c:pt>
                <c:pt idx="67">
                  <c:v>6.4769919811714827</c:v>
                </c:pt>
                <c:pt idx="68">
                  <c:v>5.9293372990846187</c:v>
                </c:pt>
                <c:pt idx="69">
                  <c:v>5.9564811457461211</c:v>
                </c:pt>
                <c:pt idx="70">
                  <c:v>5.9980621803220098</c:v>
                </c:pt>
                <c:pt idx="71">
                  <c:v>6.0330601008859208</c:v>
                </c:pt>
                <c:pt idx="72">
                  <c:v>5.6468808683038683</c:v>
                </c:pt>
                <c:pt idx="73">
                  <c:v>5.9916259643962269</c:v>
                </c:pt>
                <c:pt idx="74">
                  <c:v>5.8190672780848791</c:v>
                </c:pt>
                <c:pt idx="75">
                  <c:v>5.914537525922384</c:v>
                </c:pt>
                <c:pt idx="76">
                  <c:v>6.1655665941865774</c:v>
                </c:pt>
                <c:pt idx="77">
                  <c:v>6.0164635235836625</c:v>
                </c:pt>
                <c:pt idx="78">
                  <c:v>5.3335748204291882</c:v>
                </c:pt>
                <c:pt idx="79">
                  <c:v>5.4314122101941651</c:v>
                </c:pt>
                <c:pt idx="80">
                  <c:v>5.5215172071375083</c:v>
                </c:pt>
                <c:pt idx="81">
                  <c:v>5.2717550890511387</c:v>
                </c:pt>
                <c:pt idx="82">
                  <c:v>5.9773771397882998</c:v>
                </c:pt>
                <c:pt idx="83">
                  <c:v>5.5728254031172062</c:v>
                </c:pt>
                <c:pt idx="84">
                  <c:v>5.2921473073985066</c:v>
                </c:pt>
                <c:pt idx="85">
                  <c:v>5.7262775080385948</c:v>
                </c:pt>
                <c:pt idx="86">
                  <c:v>4.7164714174885196</c:v>
                </c:pt>
                <c:pt idx="87">
                  <c:v>5.3879961315839395</c:v>
                </c:pt>
                <c:pt idx="88">
                  <c:v>5.223471925341701</c:v>
                </c:pt>
                <c:pt idx="89">
                  <c:v>4.9576181800790202</c:v>
                </c:pt>
                <c:pt idx="90">
                  <c:v>5.9584956247570879</c:v>
                </c:pt>
                <c:pt idx="91">
                  <c:v>5.5239415649772488</c:v>
                </c:pt>
                <c:pt idx="92">
                  <c:v>5.833808275167689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F-4334-B1EC-9EEF67A7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5632"/>
        <c:axId val="565607712"/>
      </c:scatterChart>
      <c:valAx>
        <c:axId val="5656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07712"/>
        <c:crosses val="autoZero"/>
        <c:crossBetween val="midCat"/>
      </c:valAx>
      <c:valAx>
        <c:axId val="5656077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'Body size'!$C$1</c:f>
              <c:strCache>
                <c:ptCount val="1"/>
                <c:pt idx="0">
                  <c:v>Body_size_in_mm2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'Body size'!$B$50:$B$142</c:f>
              <c:numCache>
                <c:formatCode>General</c:formatCode>
                <c:ptCount val="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</c:numCache>
            </c:numRef>
          </c:xVal>
          <c:yVal>
            <c:numRef>
              <c:f>'Body size'!$C$50:$C$142</c:f>
              <c:numCache>
                <c:formatCode>General</c:formatCode>
                <c:ptCount val="93"/>
                <c:pt idx="0">
                  <c:v>5.6014094009999997</c:v>
                </c:pt>
                <c:pt idx="1">
                  <c:v>7.2393736579999999</c:v>
                </c:pt>
                <c:pt idx="2">
                  <c:v>7.3682894000000001</c:v>
                </c:pt>
                <c:pt idx="3">
                  <c:v>7.2116322960000003</c:v>
                </c:pt>
                <c:pt idx="4">
                  <c:v>6.3583814250000001</c:v>
                </c:pt>
                <c:pt idx="5">
                  <c:v>13.103918039</c:v>
                </c:pt>
                <c:pt idx="6">
                  <c:v>3.0569553350000001</c:v>
                </c:pt>
                <c:pt idx="7">
                  <c:v>5.4646404049999999</c:v>
                </c:pt>
                <c:pt idx="8">
                  <c:v>6.6580289339999998</c:v>
                </c:pt>
                <c:pt idx="9">
                  <c:v>5.253112518</c:v>
                </c:pt>
                <c:pt idx="10">
                  <c:v>7.220301471</c:v>
                </c:pt>
                <c:pt idx="11">
                  <c:v>6.8611936169999996</c:v>
                </c:pt>
                <c:pt idx="12">
                  <c:v>2.9458878959999999</c:v>
                </c:pt>
                <c:pt idx="13">
                  <c:v>5.506456429</c:v>
                </c:pt>
                <c:pt idx="14">
                  <c:v>3.60811093</c:v>
                </c:pt>
                <c:pt idx="15">
                  <c:v>7.668140889</c:v>
                </c:pt>
                <c:pt idx="16">
                  <c:v>4.1385624930000002</c:v>
                </c:pt>
                <c:pt idx="17">
                  <c:v>10.038599499</c:v>
                </c:pt>
                <c:pt idx="18">
                  <c:v>7.553095828</c:v>
                </c:pt>
                <c:pt idx="19">
                  <c:v>5.7462356300000001</c:v>
                </c:pt>
                <c:pt idx="20">
                  <c:v>5.638635861</c:v>
                </c:pt>
                <c:pt idx="21">
                  <c:v>6.8661911409999998</c:v>
                </c:pt>
                <c:pt idx="22">
                  <c:v>10.790370018000001</c:v>
                </c:pt>
                <c:pt idx="23">
                  <c:v>7.103930536</c:v>
                </c:pt>
                <c:pt idx="24">
                  <c:v>2.9014201239999999</c:v>
                </c:pt>
                <c:pt idx="25">
                  <c:v>2.8441015740000002</c:v>
                </c:pt>
                <c:pt idx="26">
                  <c:v>3.5103022300000002</c:v>
                </c:pt>
                <c:pt idx="27">
                  <c:v>5.2649433930000002</c:v>
                </c:pt>
                <c:pt idx="28">
                  <c:v>6.7002529190000004</c:v>
                </c:pt>
                <c:pt idx="29">
                  <c:v>5.0766692950000003</c:v>
                </c:pt>
                <c:pt idx="30">
                  <c:v>3.8090318249999999</c:v>
                </c:pt>
                <c:pt idx="31">
                  <c:v>2.6402229589999999</c:v>
                </c:pt>
                <c:pt idx="32">
                  <c:v>3.8985793110000002</c:v>
                </c:pt>
                <c:pt idx="33">
                  <c:v>8.8919225290000004</c:v>
                </c:pt>
                <c:pt idx="34">
                  <c:v>5.4698419109999996</c:v>
                </c:pt>
                <c:pt idx="35">
                  <c:v>6.444461241</c:v>
                </c:pt>
                <c:pt idx="36">
                  <c:v>4.241062747</c:v>
                </c:pt>
                <c:pt idx="37">
                  <c:v>4.3477446029999998</c:v>
                </c:pt>
                <c:pt idx="38">
                  <c:v>5.7394022800000002</c:v>
                </c:pt>
                <c:pt idx="39">
                  <c:v>5.1292962910000002</c:v>
                </c:pt>
                <c:pt idx="40">
                  <c:v>7.8628403770000004</c:v>
                </c:pt>
                <c:pt idx="41">
                  <c:v>4.7865068839999996</c:v>
                </c:pt>
                <c:pt idx="42">
                  <c:v>4.8468851429999997</c:v>
                </c:pt>
                <c:pt idx="43">
                  <c:v>6.9296291090000004</c:v>
                </c:pt>
                <c:pt idx="44">
                  <c:v>5.8219124349999998</c:v>
                </c:pt>
                <c:pt idx="45">
                  <c:v>5.1172614349999996</c:v>
                </c:pt>
                <c:pt idx="46">
                  <c:v>4.9100171399999999</c:v>
                </c:pt>
                <c:pt idx="47">
                  <c:v>3.9950621370000001</c:v>
                </c:pt>
                <c:pt idx="48">
                  <c:v>7.4406005249999998</c:v>
                </c:pt>
                <c:pt idx="49">
                  <c:v>5.1375575050000002</c:v>
                </c:pt>
                <c:pt idx="50">
                  <c:v>5.2017094049999999</c:v>
                </c:pt>
                <c:pt idx="51">
                  <c:v>4.2751275079999997</c:v>
                </c:pt>
                <c:pt idx="52">
                  <c:v>8.1534107490000007</c:v>
                </c:pt>
                <c:pt idx="53">
                  <c:v>2.8728628390000002</c:v>
                </c:pt>
                <c:pt idx="54">
                  <c:v>4.2413687180000004</c:v>
                </c:pt>
                <c:pt idx="55">
                  <c:v>4.0686991360000002</c:v>
                </c:pt>
                <c:pt idx="56">
                  <c:v>4.1250997729999996</c:v>
                </c:pt>
                <c:pt idx="57">
                  <c:v>2.8260492909999999</c:v>
                </c:pt>
                <c:pt idx="58">
                  <c:v>3.5886307820000001</c:v>
                </c:pt>
                <c:pt idx="59">
                  <c:v>7.376448624</c:v>
                </c:pt>
                <c:pt idx="60">
                  <c:v>3.0059601840000001</c:v>
                </c:pt>
                <c:pt idx="61">
                  <c:v>3.5246828620000001</c:v>
                </c:pt>
                <c:pt idx="62">
                  <c:v>2.9472137699999998</c:v>
                </c:pt>
                <c:pt idx="63">
                  <c:v>5.5555137649999997</c:v>
                </c:pt>
                <c:pt idx="64">
                  <c:v>7.8005243020000004</c:v>
                </c:pt>
                <c:pt idx="65">
                  <c:v>3.8108676510000001</c:v>
                </c:pt>
                <c:pt idx="66">
                  <c:v>6.0829056189999999</c:v>
                </c:pt>
                <c:pt idx="67">
                  <c:v>4.1359107450000003</c:v>
                </c:pt>
                <c:pt idx="68">
                  <c:v>3.893989747</c:v>
                </c:pt>
                <c:pt idx="69">
                  <c:v>3.340386386</c:v>
                </c:pt>
                <c:pt idx="70">
                  <c:v>3.3566028440000002</c:v>
                </c:pt>
                <c:pt idx="71">
                  <c:v>5.3385803909999998</c:v>
                </c:pt>
                <c:pt idx="72">
                  <c:v>2.1164007659999999</c:v>
                </c:pt>
                <c:pt idx="73">
                  <c:v>3.1624133080000001</c:v>
                </c:pt>
                <c:pt idx="74">
                  <c:v>1.9627013799999999</c:v>
                </c:pt>
                <c:pt idx="75" formatCode="#\ ##0.000000000">
                  <c:v>2.5271157139999998</c:v>
                </c:pt>
                <c:pt idx="76" formatCode="#\ ##0.000000000">
                  <c:v>4.5333669529999998</c:v>
                </c:pt>
                <c:pt idx="77" formatCode="#\ ##0.000000000">
                  <c:v>3.4190209089999999</c:v>
                </c:pt>
                <c:pt idx="78" formatCode="#\ ##0.000000000">
                  <c:v>2.9665919270000001</c:v>
                </c:pt>
                <c:pt idx="79" formatCode="#\ ##0.000000000">
                  <c:v>4.3285704259999997</c:v>
                </c:pt>
                <c:pt idx="80" formatCode="#\ ##0.000000000">
                  <c:v>2.6370612599999999</c:v>
                </c:pt>
                <c:pt idx="81" formatCode="#\ ##0.000000000">
                  <c:v>3.8747135799999999</c:v>
                </c:pt>
                <c:pt idx="82" formatCode="#\ ##0.000000000">
                  <c:v>4.6670762400000001</c:v>
                </c:pt>
                <c:pt idx="83" formatCode="#\ ##0.000000000">
                  <c:v>4.1446819110000002</c:v>
                </c:pt>
                <c:pt idx="84" formatCode="#\ ##0.000000000">
                  <c:v>2.5985089260000001</c:v>
                </c:pt>
                <c:pt idx="85" formatCode="#\ ##0.000000000">
                  <c:v>2.2534757330000001</c:v>
                </c:pt>
                <c:pt idx="86" formatCode="#\ ##0.000000000">
                  <c:v>3.80393231</c:v>
                </c:pt>
                <c:pt idx="87" formatCode="#\ ##0.000000000">
                  <c:v>4.9202161709999999</c:v>
                </c:pt>
                <c:pt idx="88" formatCode="#\ ##0.000000000">
                  <c:v>4.5284714189999997</c:v>
                </c:pt>
                <c:pt idx="89" formatCode="#\ ##0.000000000">
                  <c:v>4.0257612180000004</c:v>
                </c:pt>
                <c:pt idx="90" formatCode="#\ ##0.000000000">
                  <c:v>6.354097833</c:v>
                </c:pt>
                <c:pt idx="91" formatCode="#\ ##0.000000000">
                  <c:v>3.3467097849999998</c:v>
                </c:pt>
                <c:pt idx="92" formatCode="#\ ##0.000000000">
                  <c:v>4.5070534550000003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C-4F51-A505-E5C44875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06463"/>
        <c:axId val="1887511039"/>
      </c:scatterChart>
      <c:valAx>
        <c:axId val="18875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87511039"/>
        <c:crosses val="autoZero"/>
        <c:crossBetween val="midCat"/>
      </c:valAx>
      <c:valAx>
        <c:axId val="18875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875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size'!$D$1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size'!$B$2:$B$167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</c:numCache>
            </c:numRef>
          </c:xVal>
          <c:yVal>
            <c:numRef>
              <c:f>'Cell size'!$D$2:$D$167</c:f>
              <c:numCache>
                <c:formatCode>General</c:formatCode>
                <c:ptCount val="166"/>
                <c:pt idx="0">
                  <c:v>63680</c:v>
                </c:pt>
                <c:pt idx="1">
                  <c:v>65280</c:v>
                </c:pt>
                <c:pt idx="2">
                  <c:v>63488</c:v>
                </c:pt>
                <c:pt idx="3">
                  <c:v>55936</c:v>
                </c:pt>
                <c:pt idx="4">
                  <c:v>60288</c:v>
                </c:pt>
                <c:pt idx="5">
                  <c:v>73152</c:v>
                </c:pt>
                <c:pt idx="6">
                  <c:v>68672</c:v>
                </c:pt>
                <c:pt idx="7">
                  <c:v>72256</c:v>
                </c:pt>
                <c:pt idx="8">
                  <c:v>43904</c:v>
                </c:pt>
                <c:pt idx="9">
                  <c:v>48064</c:v>
                </c:pt>
                <c:pt idx="10">
                  <c:v>44992</c:v>
                </c:pt>
                <c:pt idx="11">
                  <c:v>40896</c:v>
                </c:pt>
                <c:pt idx="12">
                  <c:v>43520</c:v>
                </c:pt>
                <c:pt idx="13">
                  <c:v>42880</c:v>
                </c:pt>
                <c:pt idx="14">
                  <c:v>52096</c:v>
                </c:pt>
                <c:pt idx="15">
                  <c:v>49856</c:v>
                </c:pt>
                <c:pt idx="16">
                  <c:v>49728</c:v>
                </c:pt>
                <c:pt idx="17">
                  <c:v>46464</c:v>
                </c:pt>
                <c:pt idx="18">
                  <c:v>46464</c:v>
                </c:pt>
                <c:pt idx="19">
                  <c:v>44544</c:v>
                </c:pt>
                <c:pt idx="20">
                  <c:v>53312</c:v>
                </c:pt>
                <c:pt idx="21">
                  <c:v>40640</c:v>
                </c:pt>
                <c:pt idx="22">
                  <c:v>48704</c:v>
                </c:pt>
                <c:pt idx="23">
                  <c:v>43200</c:v>
                </c:pt>
                <c:pt idx="24">
                  <c:v>58752</c:v>
                </c:pt>
                <c:pt idx="25">
                  <c:v>51264</c:v>
                </c:pt>
                <c:pt idx="26">
                  <c:v>47488</c:v>
                </c:pt>
                <c:pt idx="27">
                  <c:v>52928</c:v>
                </c:pt>
                <c:pt idx="28">
                  <c:v>51328</c:v>
                </c:pt>
                <c:pt idx="29">
                  <c:v>57152</c:v>
                </c:pt>
                <c:pt idx="30">
                  <c:v>53568</c:v>
                </c:pt>
                <c:pt idx="31">
                  <c:v>54144</c:v>
                </c:pt>
                <c:pt idx="32">
                  <c:v>71040</c:v>
                </c:pt>
                <c:pt idx="33">
                  <c:v>70272</c:v>
                </c:pt>
                <c:pt idx="34">
                  <c:v>71872</c:v>
                </c:pt>
                <c:pt idx="35">
                  <c:v>67136</c:v>
                </c:pt>
                <c:pt idx="36">
                  <c:v>72128</c:v>
                </c:pt>
                <c:pt idx="37">
                  <c:v>73024</c:v>
                </c:pt>
                <c:pt idx="38">
                  <c:v>71680</c:v>
                </c:pt>
                <c:pt idx="39">
                  <c:v>68928</c:v>
                </c:pt>
                <c:pt idx="40">
                  <c:v>62080</c:v>
                </c:pt>
                <c:pt idx="41">
                  <c:v>63296</c:v>
                </c:pt>
                <c:pt idx="42">
                  <c:v>64704</c:v>
                </c:pt>
                <c:pt idx="43">
                  <c:v>63040</c:v>
                </c:pt>
                <c:pt idx="44">
                  <c:v>55936</c:v>
                </c:pt>
                <c:pt idx="45">
                  <c:v>67904</c:v>
                </c:pt>
                <c:pt idx="46">
                  <c:v>62016</c:v>
                </c:pt>
                <c:pt idx="47">
                  <c:v>60800</c:v>
                </c:pt>
                <c:pt idx="48">
                  <c:v>47040</c:v>
                </c:pt>
                <c:pt idx="49">
                  <c:v>56704</c:v>
                </c:pt>
                <c:pt idx="50">
                  <c:v>56640</c:v>
                </c:pt>
                <c:pt idx="51">
                  <c:v>53760</c:v>
                </c:pt>
                <c:pt idx="52">
                  <c:v>48384</c:v>
                </c:pt>
                <c:pt idx="53">
                  <c:v>55104</c:v>
                </c:pt>
                <c:pt idx="54">
                  <c:v>49024</c:v>
                </c:pt>
                <c:pt idx="55">
                  <c:v>44096</c:v>
                </c:pt>
                <c:pt idx="56">
                  <c:v>67968</c:v>
                </c:pt>
                <c:pt idx="57">
                  <c:v>62656</c:v>
                </c:pt>
                <c:pt idx="58">
                  <c:v>64896</c:v>
                </c:pt>
                <c:pt idx="59">
                  <c:v>52224</c:v>
                </c:pt>
                <c:pt idx="60">
                  <c:v>50752</c:v>
                </c:pt>
                <c:pt idx="61">
                  <c:v>61696</c:v>
                </c:pt>
                <c:pt idx="62">
                  <c:v>50752</c:v>
                </c:pt>
                <c:pt idx="63">
                  <c:v>64768</c:v>
                </c:pt>
                <c:pt idx="64">
                  <c:v>59008</c:v>
                </c:pt>
                <c:pt idx="65">
                  <c:v>60096</c:v>
                </c:pt>
                <c:pt idx="66">
                  <c:v>62400</c:v>
                </c:pt>
                <c:pt idx="67">
                  <c:v>74496</c:v>
                </c:pt>
                <c:pt idx="68">
                  <c:v>62592</c:v>
                </c:pt>
                <c:pt idx="69">
                  <c:v>58240</c:v>
                </c:pt>
                <c:pt idx="70">
                  <c:v>56960</c:v>
                </c:pt>
                <c:pt idx="71">
                  <c:v>62208</c:v>
                </c:pt>
                <c:pt idx="72">
                  <c:v>51968</c:v>
                </c:pt>
                <c:pt idx="73">
                  <c:v>49920</c:v>
                </c:pt>
                <c:pt idx="74">
                  <c:v>52928</c:v>
                </c:pt>
                <c:pt idx="75">
                  <c:v>55296</c:v>
                </c:pt>
                <c:pt idx="76">
                  <c:v>51008</c:v>
                </c:pt>
                <c:pt idx="77">
                  <c:v>53632</c:v>
                </c:pt>
                <c:pt idx="78">
                  <c:v>53504</c:v>
                </c:pt>
                <c:pt idx="79">
                  <c:v>47744</c:v>
                </c:pt>
                <c:pt idx="80">
                  <c:v>51776</c:v>
                </c:pt>
                <c:pt idx="81">
                  <c:v>51712</c:v>
                </c:pt>
                <c:pt idx="82">
                  <c:v>51968</c:v>
                </c:pt>
                <c:pt idx="83">
                  <c:v>55232</c:v>
                </c:pt>
                <c:pt idx="84">
                  <c:v>55552</c:v>
                </c:pt>
                <c:pt idx="85">
                  <c:v>52864</c:v>
                </c:pt>
                <c:pt idx="86">
                  <c:v>53120</c:v>
                </c:pt>
                <c:pt idx="87">
                  <c:v>41984</c:v>
                </c:pt>
                <c:pt idx="88">
                  <c:v>54080</c:v>
                </c:pt>
                <c:pt idx="89">
                  <c:v>45312</c:v>
                </c:pt>
                <c:pt idx="90">
                  <c:v>47808</c:v>
                </c:pt>
                <c:pt idx="91">
                  <c:v>57536</c:v>
                </c:pt>
                <c:pt idx="92">
                  <c:v>54528</c:v>
                </c:pt>
                <c:pt idx="93">
                  <c:v>54272</c:v>
                </c:pt>
                <c:pt idx="94">
                  <c:v>51712</c:v>
                </c:pt>
                <c:pt idx="95">
                  <c:v>47872</c:v>
                </c:pt>
                <c:pt idx="96">
                  <c:v>28544</c:v>
                </c:pt>
                <c:pt idx="97">
                  <c:v>25664</c:v>
                </c:pt>
                <c:pt idx="98">
                  <c:v>49152</c:v>
                </c:pt>
                <c:pt idx="99">
                  <c:v>27584</c:v>
                </c:pt>
                <c:pt idx="100">
                  <c:v>35072</c:v>
                </c:pt>
                <c:pt idx="101">
                  <c:v>41088</c:v>
                </c:pt>
                <c:pt idx="102">
                  <c:v>39808</c:v>
                </c:pt>
                <c:pt idx="103">
                  <c:v>45184</c:v>
                </c:pt>
                <c:pt idx="104">
                  <c:v>26304</c:v>
                </c:pt>
                <c:pt idx="105">
                  <c:v>28096</c:v>
                </c:pt>
                <c:pt idx="106">
                  <c:v>28288</c:v>
                </c:pt>
                <c:pt idx="107">
                  <c:v>24384</c:v>
                </c:pt>
                <c:pt idx="108">
                  <c:v>29632</c:v>
                </c:pt>
                <c:pt idx="109">
                  <c:v>30080</c:v>
                </c:pt>
                <c:pt idx="110">
                  <c:v>32000</c:v>
                </c:pt>
                <c:pt idx="111">
                  <c:v>57216</c:v>
                </c:pt>
                <c:pt idx="112">
                  <c:v>45376</c:v>
                </c:pt>
                <c:pt idx="113">
                  <c:v>42560</c:v>
                </c:pt>
                <c:pt idx="114">
                  <c:v>46080</c:v>
                </c:pt>
                <c:pt idx="115">
                  <c:v>52352</c:v>
                </c:pt>
                <c:pt idx="116">
                  <c:v>50752</c:v>
                </c:pt>
                <c:pt idx="117">
                  <c:v>45760</c:v>
                </c:pt>
                <c:pt idx="118">
                  <c:v>46016</c:v>
                </c:pt>
                <c:pt idx="119">
                  <c:v>47232</c:v>
                </c:pt>
                <c:pt idx="120">
                  <c:v>30912</c:v>
                </c:pt>
                <c:pt idx="121">
                  <c:v>57984</c:v>
                </c:pt>
                <c:pt idx="122">
                  <c:v>39680</c:v>
                </c:pt>
                <c:pt idx="123">
                  <c:v>55360</c:v>
                </c:pt>
                <c:pt idx="124">
                  <c:v>39232</c:v>
                </c:pt>
                <c:pt idx="125">
                  <c:v>53760</c:v>
                </c:pt>
                <c:pt idx="126">
                  <c:v>58176</c:v>
                </c:pt>
                <c:pt idx="127">
                  <c:v>27136</c:v>
                </c:pt>
                <c:pt idx="128">
                  <c:v>26944</c:v>
                </c:pt>
                <c:pt idx="129">
                  <c:v>29056</c:v>
                </c:pt>
                <c:pt idx="130">
                  <c:v>24640</c:v>
                </c:pt>
                <c:pt idx="131">
                  <c:v>56064</c:v>
                </c:pt>
                <c:pt idx="132">
                  <c:v>28480</c:v>
                </c:pt>
                <c:pt idx="133">
                  <c:v>26240</c:v>
                </c:pt>
                <c:pt idx="134">
                  <c:v>30272</c:v>
                </c:pt>
                <c:pt idx="135">
                  <c:v>30528</c:v>
                </c:pt>
                <c:pt idx="136">
                  <c:v>28032</c:v>
                </c:pt>
                <c:pt idx="137">
                  <c:v>36032</c:v>
                </c:pt>
                <c:pt idx="138">
                  <c:v>40896</c:v>
                </c:pt>
                <c:pt idx="139">
                  <c:v>41024</c:v>
                </c:pt>
                <c:pt idx="140">
                  <c:v>44096</c:v>
                </c:pt>
                <c:pt idx="141">
                  <c:v>46848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6-4E26-979C-037323FB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1407"/>
        <c:axId val="69718079"/>
      </c:scatterChart>
      <c:valAx>
        <c:axId val="697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718079"/>
        <c:crosses val="autoZero"/>
        <c:crossBetween val="midCat"/>
      </c:valAx>
      <c:valAx>
        <c:axId val="69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72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size'!$D$1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size'!$B$50:$B$167</c:f>
              <c:numCache>
                <c:formatCode>General</c:formatCode>
                <c:ptCount val="1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</c:numCache>
            </c:numRef>
          </c:xVal>
          <c:yVal>
            <c:numRef>
              <c:f>'Cell size'!$D$50:$D$167</c:f>
              <c:numCache>
                <c:formatCode>General</c:formatCode>
                <c:ptCount val="118"/>
                <c:pt idx="0">
                  <c:v>47040</c:v>
                </c:pt>
                <c:pt idx="1">
                  <c:v>56704</c:v>
                </c:pt>
                <c:pt idx="2">
                  <c:v>56640</c:v>
                </c:pt>
                <c:pt idx="3">
                  <c:v>53760</c:v>
                </c:pt>
                <c:pt idx="4">
                  <c:v>48384</c:v>
                </c:pt>
                <c:pt idx="5">
                  <c:v>55104</c:v>
                </c:pt>
                <c:pt idx="6">
                  <c:v>49024</c:v>
                </c:pt>
                <c:pt idx="7">
                  <c:v>44096</c:v>
                </c:pt>
                <c:pt idx="8">
                  <c:v>67968</c:v>
                </c:pt>
                <c:pt idx="9">
                  <c:v>62656</c:v>
                </c:pt>
                <c:pt idx="10">
                  <c:v>64896</c:v>
                </c:pt>
                <c:pt idx="11">
                  <c:v>52224</c:v>
                </c:pt>
                <c:pt idx="12">
                  <c:v>50752</c:v>
                </c:pt>
                <c:pt idx="13">
                  <c:v>61696</c:v>
                </c:pt>
                <c:pt idx="14">
                  <c:v>50752</c:v>
                </c:pt>
                <c:pt idx="15">
                  <c:v>64768</c:v>
                </c:pt>
                <c:pt idx="16">
                  <c:v>59008</c:v>
                </c:pt>
                <c:pt idx="17">
                  <c:v>60096</c:v>
                </c:pt>
                <c:pt idx="18">
                  <c:v>62400</c:v>
                </c:pt>
                <c:pt idx="19">
                  <c:v>74496</c:v>
                </c:pt>
                <c:pt idx="20">
                  <c:v>62592</c:v>
                </c:pt>
                <c:pt idx="21">
                  <c:v>58240</c:v>
                </c:pt>
                <c:pt idx="22">
                  <c:v>56960</c:v>
                </c:pt>
                <c:pt idx="23">
                  <c:v>62208</c:v>
                </c:pt>
                <c:pt idx="24">
                  <c:v>51968</c:v>
                </c:pt>
                <c:pt idx="25">
                  <c:v>49920</c:v>
                </c:pt>
                <c:pt idx="26">
                  <c:v>52928</c:v>
                </c:pt>
                <c:pt idx="27">
                  <c:v>55296</c:v>
                </c:pt>
                <c:pt idx="28">
                  <c:v>51008</c:v>
                </c:pt>
                <c:pt idx="29">
                  <c:v>53632</c:v>
                </c:pt>
                <c:pt idx="30">
                  <c:v>53504</c:v>
                </c:pt>
                <c:pt idx="31">
                  <c:v>47744</c:v>
                </c:pt>
                <c:pt idx="32">
                  <c:v>51776</c:v>
                </c:pt>
                <c:pt idx="33">
                  <c:v>51712</c:v>
                </c:pt>
                <c:pt idx="34">
                  <c:v>51968</c:v>
                </c:pt>
                <c:pt idx="35">
                  <c:v>55232</c:v>
                </c:pt>
                <c:pt idx="36">
                  <c:v>55552</c:v>
                </c:pt>
                <c:pt idx="37">
                  <c:v>52864</c:v>
                </c:pt>
                <c:pt idx="38">
                  <c:v>53120</c:v>
                </c:pt>
                <c:pt idx="39">
                  <c:v>41984</c:v>
                </c:pt>
                <c:pt idx="40">
                  <c:v>54080</c:v>
                </c:pt>
                <c:pt idx="41">
                  <c:v>45312</c:v>
                </c:pt>
                <c:pt idx="42">
                  <c:v>47808</c:v>
                </c:pt>
                <c:pt idx="43">
                  <c:v>57536</c:v>
                </c:pt>
                <c:pt idx="44">
                  <c:v>54528</c:v>
                </c:pt>
                <c:pt idx="45">
                  <c:v>54272</c:v>
                </c:pt>
                <c:pt idx="46">
                  <c:v>51712</c:v>
                </c:pt>
                <c:pt idx="47">
                  <c:v>47872</c:v>
                </c:pt>
                <c:pt idx="48">
                  <c:v>28544</c:v>
                </c:pt>
                <c:pt idx="49">
                  <c:v>25664</c:v>
                </c:pt>
                <c:pt idx="50">
                  <c:v>49152</c:v>
                </c:pt>
                <c:pt idx="51">
                  <c:v>27584</c:v>
                </c:pt>
                <c:pt idx="52">
                  <c:v>35072</c:v>
                </c:pt>
                <c:pt idx="53">
                  <c:v>41088</c:v>
                </c:pt>
                <c:pt idx="54">
                  <c:v>39808</c:v>
                </c:pt>
                <c:pt idx="55">
                  <c:v>45184</c:v>
                </c:pt>
                <c:pt idx="56">
                  <c:v>26304</c:v>
                </c:pt>
                <c:pt idx="57">
                  <c:v>28096</c:v>
                </c:pt>
                <c:pt idx="58">
                  <c:v>28288</c:v>
                </c:pt>
                <c:pt idx="59">
                  <c:v>24384</c:v>
                </c:pt>
                <c:pt idx="60">
                  <c:v>29632</c:v>
                </c:pt>
                <c:pt idx="61">
                  <c:v>30080</c:v>
                </c:pt>
                <c:pt idx="62">
                  <c:v>32000</c:v>
                </c:pt>
                <c:pt idx="63">
                  <c:v>57216</c:v>
                </c:pt>
                <c:pt idx="64">
                  <c:v>45376</c:v>
                </c:pt>
                <c:pt idx="65">
                  <c:v>42560</c:v>
                </c:pt>
                <c:pt idx="66">
                  <c:v>46080</c:v>
                </c:pt>
                <c:pt idx="67">
                  <c:v>52352</c:v>
                </c:pt>
                <c:pt idx="68">
                  <c:v>50752</c:v>
                </c:pt>
                <c:pt idx="69">
                  <c:v>45760</c:v>
                </c:pt>
                <c:pt idx="70">
                  <c:v>46016</c:v>
                </c:pt>
                <c:pt idx="71">
                  <c:v>47232</c:v>
                </c:pt>
                <c:pt idx="72">
                  <c:v>30912</c:v>
                </c:pt>
                <c:pt idx="73">
                  <c:v>57984</c:v>
                </c:pt>
                <c:pt idx="74">
                  <c:v>39680</c:v>
                </c:pt>
                <c:pt idx="75">
                  <c:v>55360</c:v>
                </c:pt>
                <c:pt idx="76">
                  <c:v>39232</c:v>
                </c:pt>
                <c:pt idx="77">
                  <c:v>53760</c:v>
                </c:pt>
                <c:pt idx="78">
                  <c:v>58176</c:v>
                </c:pt>
                <c:pt idx="79">
                  <c:v>27136</c:v>
                </c:pt>
                <c:pt idx="80">
                  <c:v>26944</c:v>
                </c:pt>
                <c:pt idx="81">
                  <c:v>29056</c:v>
                </c:pt>
                <c:pt idx="82">
                  <c:v>24640</c:v>
                </c:pt>
                <c:pt idx="83">
                  <c:v>56064</c:v>
                </c:pt>
                <c:pt idx="84">
                  <c:v>28480</c:v>
                </c:pt>
                <c:pt idx="85">
                  <c:v>26240</c:v>
                </c:pt>
                <c:pt idx="86">
                  <c:v>30272</c:v>
                </c:pt>
                <c:pt idx="87">
                  <c:v>30528</c:v>
                </c:pt>
                <c:pt idx="88">
                  <c:v>28032</c:v>
                </c:pt>
                <c:pt idx="89">
                  <c:v>36032</c:v>
                </c:pt>
                <c:pt idx="90">
                  <c:v>40896</c:v>
                </c:pt>
                <c:pt idx="91">
                  <c:v>41024</c:v>
                </c:pt>
                <c:pt idx="92">
                  <c:v>44096</c:v>
                </c:pt>
                <c:pt idx="93">
                  <c:v>46848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D-4FF8-B26B-377722C4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1407"/>
        <c:axId val="69718079"/>
      </c:scatterChart>
      <c:valAx>
        <c:axId val="697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718079"/>
        <c:crosses val="autoZero"/>
        <c:crossBetween val="midCat"/>
      </c:valAx>
      <c:valAx>
        <c:axId val="69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72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number'!$C$1</c:f>
              <c:strCache>
                <c:ptCount val="1"/>
                <c:pt idx="0">
                  <c:v>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number'!$B$2:$B$167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</c:numCache>
            </c:numRef>
          </c:xVal>
          <c:yVal>
            <c:numRef>
              <c:f>'Cell number'!$C$2:$C$167</c:f>
              <c:numCache>
                <c:formatCode>General</c:formatCode>
                <c:ptCount val="166"/>
                <c:pt idx="0">
                  <c:v>1193939.3939393901</c:v>
                </c:pt>
                <c:pt idx="1">
                  <c:v>1657906.4587973275</c:v>
                </c:pt>
                <c:pt idx="2">
                  <c:v>765604.24966799468</c:v>
                </c:pt>
                <c:pt idx="3">
                  <c:v>323789.76486860303</c:v>
                </c:pt>
                <c:pt idx="4">
                  <c:v>577266.18705035979</c:v>
                </c:pt>
                <c:pt idx="5">
                  <c:v>772913.38582677161</c:v>
                </c:pt>
                <c:pt idx="6">
                  <c:v>274581.00558659219</c:v>
                </c:pt>
                <c:pt idx="7">
                  <c:v>806976.74418604653</c:v>
                </c:pt>
                <c:pt idx="8">
                  <c:v>1695652.1739130435</c:v>
                </c:pt>
                <c:pt idx="9">
                  <c:v>1299109.1314031181</c:v>
                </c:pt>
                <c:pt idx="10">
                  <c:v>1794763.0922693268</c:v>
                </c:pt>
                <c:pt idx="11">
                  <c:v>922968.19787985866</c:v>
                </c:pt>
                <c:pt idx="12">
                  <c:v>1256849.3150684931</c:v>
                </c:pt>
                <c:pt idx="13">
                  <c:v>2513076.923076923</c:v>
                </c:pt>
                <c:pt idx="14">
                  <c:v>2517582.4175824174</c:v>
                </c:pt>
                <c:pt idx="15">
                  <c:v>1095684.8030018762</c:v>
                </c:pt>
                <c:pt idx="16">
                  <c:v>1746889.9521531099</c:v>
                </c:pt>
                <c:pt idx="17">
                  <c:v>1384299.0654205608</c:v>
                </c:pt>
                <c:pt idx="18">
                  <c:v>1831125.8278145695</c:v>
                </c:pt>
                <c:pt idx="19">
                  <c:v>1582474.2268041237</c:v>
                </c:pt>
                <c:pt idx="20">
                  <c:v>1194852.9411764706</c:v>
                </c:pt>
                <c:pt idx="21">
                  <c:v>2463546.7980295564</c:v>
                </c:pt>
                <c:pt idx="22">
                  <c:v>1205163.5111876077</c:v>
                </c:pt>
                <c:pt idx="23">
                  <c:v>1254563.8945233265</c:v>
                </c:pt>
                <c:pt idx="24">
                  <c:v>2275637.3937677052</c:v>
                </c:pt>
                <c:pt idx="25">
                  <c:v>2688721.8045112784</c:v>
                </c:pt>
                <c:pt idx="26">
                  <c:v>1301305.9701492537</c:v>
                </c:pt>
                <c:pt idx="27">
                  <c:v>934511.43451143452</c:v>
                </c:pt>
                <c:pt idx="28">
                  <c:v>1738321.1678832115</c:v>
                </c:pt>
                <c:pt idx="29">
                  <c:v>2662068.9655172415</c:v>
                </c:pt>
                <c:pt idx="30">
                  <c:v>1422286.8217054266</c:v>
                </c:pt>
                <c:pt idx="31">
                  <c:v>1793926.2472885035</c:v>
                </c:pt>
                <c:pt idx="32">
                  <c:v>1358201.0582010583</c:v>
                </c:pt>
                <c:pt idx="33">
                  <c:v>2094152.0467836256</c:v>
                </c:pt>
                <c:pt idx="34">
                  <c:v>1971325.3012048192</c:v>
                </c:pt>
                <c:pt idx="35">
                  <c:v>661199.09502262436</c:v>
                </c:pt>
                <c:pt idx="36">
                  <c:v>1292508.7108013937</c:v>
                </c:pt>
                <c:pt idx="37">
                  <c:v>1309743.5897435897</c:v>
                </c:pt>
                <c:pt idx="38">
                  <c:v>1010919.540229885</c:v>
                </c:pt>
                <c:pt idx="39">
                  <c:v>2120365.5352480416</c:v>
                </c:pt>
                <c:pt idx="40">
                  <c:v>2447277.9369627507</c:v>
                </c:pt>
                <c:pt idx="41">
                  <c:v>2318149.466192171</c:v>
                </c:pt>
                <c:pt idx="42">
                  <c:v>1963005.7803468208</c:v>
                </c:pt>
                <c:pt idx="43">
                  <c:v>2537818.1818181821</c:v>
                </c:pt>
                <c:pt idx="44">
                  <c:v>2567052.0231213872</c:v>
                </c:pt>
                <c:pt idx="45">
                  <c:v>2905244.7552447552</c:v>
                </c:pt>
                <c:pt idx="46">
                  <c:v>3426132.4041811847</c:v>
                </c:pt>
                <c:pt idx="47">
                  <c:v>1210690.4231625835</c:v>
                </c:pt>
                <c:pt idx="48">
                  <c:v>4234375</c:v>
                </c:pt>
                <c:pt idx="49">
                  <c:v>6046596.8586387429</c:v>
                </c:pt>
                <c:pt idx="50">
                  <c:v>3903431.3725490193</c:v>
                </c:pt>
                <c:pt idx="51">
                  <c:v>8678333.333333334</c:v>
                </c:pt>
                <c:pt idx="52">
                  <c:v>4461748.6338797808</c:v>
                </c:pt>
                <c:pt idx="53">
                  <c:v>15032835.820895523</c:v>
                </c:pt>
                <c:pt idx="54">
                  <c:v>6955555.555555556</c:v>
                </c:pt>
                <c:pt idx="55">
                  <c:v>1559154.9295774647</c:v>
                </c:pt>
                <c:pt idx="56">
                  <c:v>2254032.2580645159</c:v>
                </c:pt>
                <c:pt idx="57">
                  <c:v>1656692.9133858266</c:v>
                </c:pt>
                <c:pt idx="58">
                  <c:v>3160406.0913705584</c:v>
                </c:pt>
                <c:pt idx="59">
                  <c:v>2260738.2550335573</c:v>
                </c:pt>
                <c:pt idx="60">
                  <c:v>1751008.6455331412</c:v>
                </c:pt>
                <c:pt idx="61">
                  <c:v>1708554.5722713864</c:v>
                </c:pt>
                <c:pt idx="62">
                  <c:v>2028828.8288288289</c:v>
                </c:pt>
                <c:pt idx="63">
                  <c:v>3272868.2170542632</c:v>
                </c:pt>
                <c:pt idx="64">
                  <c:v>2183414.6341463416</c:v>
                </c:pt>
                <c:pt idx="65">
                  <c:v>2871851.8518518517</c:v>
                </c:pt>
                <c:pt idx="66">
                  <c:v>3350781.25</c:v>
                </c:pt>
                <c:pt idx="67">
                  <c:v>1526694.9152542374</c:v>
                </c:pt>
                <c:pt idx="68">
                  <c:v>2246192.8934010151</c:v>
                </c:pt>
                <c:pt idx="69">
                  <c:v>4079687.5</c:v>
                </c:pt>
                <c:pt idx="70">
                  <c:v>4385849.0566037735</c:v>
                </c:pt>
                <c:pt idx="71">
                  <c:v>3319230.7692307695</c:v>
                </c:pt>
                <c:pt idx="72">
                  <c:v>630238.72679045098</c:v>
                </c:pt>
                <c:pt idx="73">
                  <c:v>856901.40845070418</c:v>
                </c:pt>
                <c:pt idx="74">
                  <c:v>1506153.8461538462</c:v>
                </c:pt>
                <c:pt idx="75">
                  <c:v>1774371.8592964825</c:v>
                </c:pt>
                <c:pt idx="76">
                  <c:v>1475213.6752136752</c:v>
                </c:pt>
                <c:pt idx="77">
                  <c:v>1752884.6153846153</c:v>
                </c:pt>
                <c:pt idx="78">
                  <c:v>1649773.7556561085</c:v>
                </c:pt>
                <c:pt idx="79">
                  <c:v>1539512.1951219512</c:v>
                </c:pt>
                <c:pt idx="80">
                  <c:v>2129787.2340425532</c:v>
                </c:pt>
                <c:pt idx="81">
                  <c:v>3577049.1803278686</c:v>
                </c:pt>
                <c:pt idx="82">
                  <c:v>1965680.473372781</c:v>
                </c:pt>
                <c:pt idx="83">
                  <c:v>1818181.8181818184</c:v>
                </c:pt>
                <c:pt idx="84">
                  <c:v>703498.54227405251</c:v>
                </c:pt>
                <c:pt idx="85">
                  <c:v>1961627.9069767441</c:v>
                </c:pt>
                <c:pt idx="86">
                  <c:v>1796190.4761904762</c:v>
                </c:pt>
                <c:pt idx="87">
                  <c:v>1452830.1886792453</c:v>
                </c:pt>
                <c:pt idx="88">
                  <c:v>1852229.2993630571</c:v>
                </c:pt>
                <c:pt idx="89">
                  <c:v>392760.18099547509</c:v>
                </c:pt>
                <c:pt idx="90">
                  <c:v>564179.10447761195</c:v>
                </c:pt>
                <c:pt idx="91">
                  <c:v>708724.83221476513</c:v>
                </c:pt>
                <c:pt idx="92">
                  <c:v>612547.52851711027</c:v>
                </c:pt>
                <c:pt idx="93">
                  <c:v>531455.39906103292</c:v>
                </c:pt>
                <c:pt idx="94">
                  <c:v>814484.67966573813</c:v>
                </c:pt>
                <c:pt idx="95">
                  <c:v>946984.92462311569</c:v>
                </c:pt>
                <c:pt idx="96">
                  <c:v>1055786.3501483679</c:v>
                </c:pt>
                <c:pt idx="97">
                  <c:v>501529.63671128108</c:v>
                </c:pt>
                <c:pt idx="98">
                  <c:v>1261977.186311787</c:v>
                </c:pt>
                <c:pt idx="99">
                  <c:v>552112.67605633801</c:v>
                </c:pt>
                <c:pt idx="100">
                  <c:v>1189968.6520376175</c:v>
                </c:pt>
                <c:pt idx="101">
                  <c:v>685846.86774941999</c:v>
                </c:pt>
                <c:pt idx="102">
                  <c:v>642796.6101694915</c:v>
                </c:pt>
                <c:pt idx="103">
                  <c:v>771867.00767263432</c:v>
                </c:pt>
                <c:pt idx="104">
                  <c:v>189918.88760139051</c:v>
                </c:pt>
                <c:pt idx="105">
                  <c:v>362374.8211731044</c:v>
                </c:pt>
                <c:pt idx="106">
                  <c:v>283600</c:v>
                </c:pt>
                <c:pt idx="107">
                  <c:v>263918.91891891893</c:v>
                </c:pt>
                <c:pt idx="108">
                  <c:v>155092.59259259258</c:v>
                </c:pt>
                <c:pt idx="109">
                  <c:v>181392.69406392696</c:v>
                </c:pt>
                <c:pt idx="110">
                  <c:v>268442.62295081967</c:v>
                </c:pt>
                <c:pt idx="111">
                  <c:v>2817554.8589341692</c:v>
                </c:pt>
                <c:pt idx="112">
                  <c:v>2734946.2365591396</c:v>
                </c:pt>
                <c:pt idx="113">
                  <c:v>2458227.8481012657</c:v>
                </c:pt>
                <c:pt idx="114">
                  <c:v>2611864.4067796608</c:v>
                </c:pt>
                <c:pt idx="115">
                  <c:v>2999107.1428571427</c:v>
                </c:pt>
                <c:pt idx="116">
                  <c:v>849840.25559105433</c:v>
                </c:pt>
                <c:pt idx="117">
                  <c:v>904651.16279069765</c:v>
                </c:pt>
                <c:pt idx="118">
                  <c:v>995547.94520547939</c:v>
                </c:pt>
                <c:pt idx="119">
                  <c:v>1079096.0451977402</c:v>
                </c:pt>
                <c:pt idx="120">
                  <c:v>443486.97394789581</c:v>
                </c:pt>
                <c:pt idx="121">
                  <c:v>980902.77777777787</c:v>
                </c:pt>
                <c:pt idx="122">
                  <c:v>214807.30223123735</c:v>
                </c:pt>
                <c:pt idx="123">
                  <c:v>659276.01809954748</c:v>
                </c:pt>
                <c:pt idx="124">
                  <c:v>821367.52136752126</c:v>
                </c:pt>
                <c:pt idx="125">
                  <c:v>1464086.0215053763</c:v>
                </c:pt>
                <c:pt idx="126">
                  <c:v>1038636.3636363636</c:v>
                </c:pt>
                <c:pt idx="127">
                  <c:v>215563.29849012775</c:v>
                </c:pt>
                <c:pt idx="128">
                  <c:v>270030.1204819277</c:v>
                </c:pt>
                <c:pt idx="129">
                  <c:v>332289.95057660626</c:v>
                </c:pt>
                <c:pt idx="130">
                  <c:v>186962.75071633238</c:v>
                </c:pt>
                <c:pt idx="131">
                  <c:v>949242.4242424242</c:v>
                </c:pt>
                <c:pt idx="132">
                  <c:v>373960.21699819167</c:v>
                </c:pt>
                <c:pt idx="133">
                  <c:v>195950.92024539877</c:v>
                </c:pt>
                <c:pt idx="134">
                  <c:v>532448.37758112093</c:v>
                </c:pt>
                <c:pt idx="135">
                  <c:v>52056.074766355145</c:v>
                </c:pt>
                <c:pt idx="136">
                  <c:v>244340.87882822903</c:v>
                </c:pt>
                <c:pt idx="137">
                  <c:v>167290.7488986784</c:v>
                </c:pt>
                <c:pt idx="138">
                  <c:v>90702.274975272012</c:v>
                </c:pt>
                <c:pt idx="139">
                  <c:v>908857.14285714284</c:v>
                </c:pt>
                <c:pt idx="140">
                  <c:v>334150.07656967844</c:v>
                </c:pt>
                <c:pt idx="141">
                  <c:v>682037.53351206437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4AED-9E24-C6CD52F8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51263"/>
        <c:axId val="1685755839"/>
      </c:scatterChart>
      <c:valAx>
        <c:axId val="168575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5755839"/>
        <c:crosses val="autoZero"/>
        <c:crossBetween val="midCat"/>
      </c:valAx>
      <c:valAx>
        <c:axId val="16857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575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number'!$C$1</c:f>
              <c:strCache>
                <c:ptCount val="1"/>
                <c:pt idx="0">
                  <c:v>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number'!$B$50:$B$167</c:f>
              <c:numCache>
                <c:formatCode>General</c:formatCode>
                <c:ptCount val="1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</c:numCache>
            </c:numRef>
          </c:xVal>
          <c:yVal>
            <c:numRef>
              <c:f>'Cell number'!$C$50:$C$167</c:f>
              <c:numCache>
                <c:formatCode>General</c:formatCode>
                <c:ptCount val="118"/>
                <c:pt idx="0">
                  <c:v>4234375</c:v>
                </c:pt>
                <c:pt idx="1">
                  <c:v>6046596.8586387429</c:v>
                </c:pt>
                <c:pt idx="2">
                  <c:v>3903431.3725490193</c:v>
                </c:pt>
                <c:pt idx="3">
                  <c:v>8678333.333333334</c:v>
                </c:pt>
                <c:pt idx="4">
                  <c:v>4461748.6338797808</c:v>
                </c:pt>
                <c:pt idx="5">
                  <c:v>15032835.820895523</c:v>
                </c:pt>
                <c:pt idx="6">
                  <c:v>6955555.555555556</c:v>
                </c:pt>
                <c:pt idx="7">
                  <c:v>1559154.9295774647</c:v>
                </c:pt>
                <c:pt idx="8">
                  <c:v>2254032.2580645159</c:v>
                </c:pt>
                <c:pt idx="9">
                  <c:v>1656692.9133858266</c:v>
                </c:pt>
                <c:pt idx="10">
                  <c:v>3160406.0913705584</c:v>
                </c:pt>
                <c:pt idx="11">
                  <c:v>2260738.2550335573</c:v>
                </c:pt>
                <c:pt idx="12">
                  <c:v>1751008.6455331412</c:v>
                </c:pt>
                <c:pt idx="13">
                  <c:v>1708554.5722713864</c:v>
                </c:pt>
                <c:pt idx="14">
                  <c:v>2028828.8288288289</c:v>
                </c:pt>
                <c:pt idx="15">
                  <c:v>3272868.2170542632</c:v>
                </c:pt>
                <c:pt idx="16">
                  <c:v>2183414.6341463416</c:v>
                </c:pt>
                <c:pt idx="17">
                  <c:v>2871851.8518518517</c:v>
                </c:pt>
                <c:pt idx="18">
                  <c:v>3350781.25</c:v>
                </c:pt>
                <c:pt idx="19">
                  <c:v>1526694.9152542374</c:v>
                </c:pt>
                <c:pt idx="20">
                  <c:v>2246192.8934010151</c:v>
                </c:pt>
                <c:pt idx="21">
                  <c:v>4079687.5</c:v>
                </c:pt>
                <c:pt idx="22">
                  <c:v>4385849.0566037735</c:v>
                </c:pt>
                <c:pt idx="23">
                  <c:v>3319230.7692307695</c:v>
                </c:pt>
                <c:pt idx="24">
                  <c:v>630238.72679045098</c:v>
                </c:pt>
                <c:pt idx="25">
                  <c:v>856901.40845070418</c:v>
                </c:pt>
                <c:pt idx="26">
                  <c:v>1506153.8461538462</c:v>
                </c:pt>
                <c:pt idx="27">
                  <c:v>1774371.8592964825</c:v>
                </c:pt>
                <c:pt idx="28">
                  <c:v>1475213.6752136752</c:v>
                </c:pt>
                <c:pt idx="29">
                  <c:v>1752884.6153846153</c:v>
                </c:pt>
                <c:pt idx="30">
                  <c:v>1649773.7556561085</c:v>
                </c:pt>
                <c:pt idx="31">
                  <c:v>1539512.1951219512</c:v>
                </c:pt>
                <c:pt idx="32">
                  <c:v>2129787.2340425532</c:v>
                </c:pt>
                <c:pt idx="33">
                  <c:v>3577049.1803278686</c:v>
                </c:pt>
                <c:pt idx="34">
                  <c:v>1965680.473372781</c:v>
                </c:pt>
                <c:pt idx="35">
                  <c:v>1818181.8181818184</c:v>
                </c:pt>
                <c:pt idx="36">
                  <c:v>703498.54227405251</c:v>
                </c:pt>
                <c:pt idx="37">
                  <c:v>1961627.9069767441</c:v>
                </c:pt>
                <c:pt idx="38">
                  <c:v>1796190.4761904762</c:v>
                </c:pt>
                <c:pt idx="39">
                  <c:v>1452830.1886792453</c:v>
                </c:pt>
                <c:pt idx="40">
                  <c:v>1852229.2993630571</c:v>
                </c:pt>
                <c:pt idx="41">
                  <c:v>392760.18099547509</c:v>
                </c:pt>
                <c:pt idx="42">
                  <c:v>564179.10447761195</c:v>
                </c:pt>
                <c:pt idx="43">
                  <c:v>708724.83221476513</c:v>
                </c:pt>
                <c:pt idx="44">
                  <c:v>612547.52851711027</c:v>
                </c:pt>
                <c:pt idx="45">
                  <c:v>531455.39906103292</c:v>
                </c:pt>
                <c:pt idx="46">
                  <c:v>814484.67966573813</c:v>
                </c:pt>
                <c:pt idx="47">
                  <c:v>946984.92462311569</c:v>
                </c:pt>
                <c:pt idx="48">
                  <c:v>1055786.3501483679</c:v>
                </c:pt>
                <c:pt idx="49">
                  <c:v>501529.63671128108</c:v>
                </c:pt>
                <c:pt idx="50">
                  <c:v>1261977.186311787</c:v>
                </c:pt>
                <c:pt idx="51">
                  <c:v>552112.67605633801</c:v>
                </c:pt>
                <c:pt idx="52">
                  <c:v>1189968.6520376175</c:v>
                </c:pt>
                <c:pt idx="53">
                  <c:v>685846.86774941999</c:v>
                </c:pt>
                <c:pt idx="54">
                  <c:v>642796.6101694915</c:v>
                </c:pt>
                <c:pt idx="55">
                  <c:v>771867.00767263432</c:v>
                </c:pt>
                <c:pt idx="56">
                  <c:v>189918.88760139051</c:v>
                </c:pt>
                <c:pt idx="57">
                  <c:v>362374.8211731044</c:v>
                </c:pt>
                <c:pt idx="58">
                  <c:v>283600</c:v>
                </c:pt>
                <c:pt idx="59">
                  <c:v>263918.91891891893</c:v>
                </c:pt>
                <c:pt idx="60">
                  <c:v>155092.59259259258</c:v>
                </c:pt>
                <c:pt idx="61">
                  <c:v>181392.69406392696</c:v>
                </c:pt>
                <c:pt idx="62">
                  <c:v>268442.62295081967</c:v>
                </c:pt>
                <c:pt idx="63">
                  <c:v>2817554.8589341692</c:v>
                </c:pt>
                <c:pt idx="64">
                  <c:v>2734946.2365591396</c:v>
                </c:pt>
                <c:pt idx="65">
                  <c:v>2458227.8481012657</c:v>
                </c:pt>
                <c:pt idx="66">
                  <c:v>2611864.4067796608</c:v>
                </c:pt>
                <c:pt idx="67">
                  <c:v>2999107.1428571427</c:v>
                </c:pt>
                <c:pt idx="68">
                  <c:v>849840.25559105433</c:v>
                </c:pt>
                <c:pt idx="69">
                  <c:v>904651.16279069765</c:v>
                </c:pt>
                <c:pt idx="70">
                  <c:v>995547.94520547939</c:v>
                </c:pt>
                <c:pt idx="71">
                  <c:v>1079096.0451977402</c:v>
                </c:pt>
                <c:pt idx="72">
                  <c:v>443486.97394789581</c:v>
                </c:pt>
                <c:pt idx="73">
                  <c:v>980902.77777777787</c:v>
                </c:pt>
                <c:pt idx="74">
                  <c:v>214807.30223123735</c:v>
                </c:pt>
                <c:pt idx="75">
                  <c:v>659276.01809954748</c:v>
                </c:pt>
                <c:pt idx="76">
                  <c:v>821367.52136752126</c:v>
                </c:pt>
                <c:pt idx="77">
                  <c:v>1464086.0215053763</c:v>
                </c:pt>
                <c:pt idx="78">
                  <c:v>1038636.3636363636</c:v>
                </c:pt>
                <c:pt idx="79">
                  <c:v>215563.29849012775</c:v>
                </c:pt>
                <c:pt idx="80">
                  <c:v>270030.1204819277</c:v>
                </c:pt>
                <c:pt idx="81">
                  <c:v>332289.95057660626</c:v>
                </c:pt>
                <c:pt idx="82">
                  <c:v>186962.75071633238</c:v>
                </c:pt>
                <c:pt idx="83">
                  <c:v>949242.4242424242</c:v>
                </c:pt>
                <c:pt idx="84">
                  <c:v>373960.21699819167</c:v>
                </c:pt>
                <c:pt idx="85">
                  <c:v>195950.92024539877</c:v>
                </c:pt>
                <c:pt idx="86">
                  <c:v>532448.37758112093</c:v>
                </c:pt>
                <c:pt idx="87">
                  <c:v>52056.074766355145</c:v>
                </c:pt>
                <c:pt idx="88">
                  <c:v>244340.87882822903</c:v>
                </c:pt>
                <c:pt idx="89">
                  <c:v>167290.7488986784</c:v>
                </c:pt>
                <c:pt idx="90">
                  <c:v>90702.274975272012</c:v>
                </c:pt>
                <c:pt idx="91">
                  <c:v>908857.14285714284</c:v>
                </c:pt>
                <c:pt idx="92">
                  <c:v>334150.07656967844</c:v>
                </c:pt>
                <c:pt idx="93">
                  <c:v>682037.53351206437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1-4846-A104-423FDA536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51263"/>
        <c:axId val="1685755839"/>
      </c:scatterChart>
      <c:valAx>
        <c:axId val="168575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5755839"/>
        <c:crosses val="autoZero"/>
        <c:crossBetween val="midCat"/>
      </c:valAx>
      <c:valAx>
        <c:axId val="16857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575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5156725494451"/>
          <c:y val="6.2547430616735913E-2"/>
          <c:w val="0.68493376328613331"/>
          <c:h val="0.79399900694439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Correlations!$M$2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Correlations!$N$2:$N$25</c:f>
              <c:numCache>
                <c:formatCode>#,##0</c:formatCode>
                <c:ptCount val="24"/>
                <c:pt idx="0">
                  <c:v>5.6014094009999997</c:v>
                </c:pt>
                <c:pt idx="1">
                  <c:v>7.2393736579999999</c:v>
                </c:pt>
                <c:pt idx="2">
                  <c:v>7.3682894000000001</c:v>
                </c:pt>
                <c:pt idx="3">
                  <c:v>7.2116322960000003</c:v>
                </c:pt>
                <c:pt idx="4">
                  <c:v>6.3583814250000001</c:v>
                </c:pt>
                <c:pt idx="5">
                  <c:v>13.103918039</c:v>
                </c:pt>
                <c:pt idx="6">
                  <c:v>3.0569553350000001</c:v>
                </c:pt>
                <c:pt idx="7">
                  <c:v>5.4646404049999999</c:v>
                </c:pt>
                <c:pt idx="8">
                  <c:v>6.6580289339999998</c:v>
                </c:pt>
                <c:pt idx="9">
                  <c:v>5.253112518</c:v>
                </c:pt>
                <c:pt idx="10">
                  <c:v>7.220301471</c:v>
                </c:pt>
                <c:pt idx="11">
                  <c:v>6.8611936169999996</c:v>
                </c:pt>
                <c:pt idx="12">
                  <c:v>2.9458878959999999</c:v>
                </c:pt>
                <c:pt idx="13">
                  <c:v>5.506456429</c:v>
                </c:pt>
                <c:pt idx="14">
                  <c:v>3.60811093</c:v>
                </c:pt>
                <c:pt idx="15">
                  <c:v>7.668140889</c:v>
                </c:pt>
                <c:pt idx="16">
                  <c:v>4.1385624930000002</c:v>
                </c:pt>
                <c:pt idx="17">
                  <c:v>10.038599499</c:v>
                </c:pt>
                <c:pt idx="18">
                  <c:v>7.553095828</c:v>
                </c:pt>
                <c:pt idx="19">
                  <c:v>5.7462356300000001</c:v>
                </c:pt>
                <c:pt idx="20">
                  <c:v>5.638635861</c:v>
                </c:pt>
                <c:pt idx="21">
                  <c:v>6.8661911409999998</c:v>
                </c:pt>
                <c:pt idx="22">
                  <c:v>10.790370018000001</c:v>
                </c:pt>
                <c:pt idx="23">
                  <c:v>7.103930536</c:v>
                </c:pt>
              </c:numCache>
            </c:numRef>
          </c:xVal>
          <c:yVal>
            <c:numRef>
              <c:f>Correlations!$O$2:$O$25</c:f>
              <c:numCache>
                <c:formatCode>General</c:formatCode>
                <c:ptCount val="24"/>
                <c:pt idx="0">
                  <c:v>47040</c:v>
                </c:pt>
                <c:pt idx="1">
                  <c:v>56704</c:v>
                </c:pt>
                <c:pt idx="2">
                  <c:v>56640</c:v>
                </c:pt>
                <c:pt idx="3">
                  <c:v>53760</c:v>
                </c:pt>
                <c:pt idx="4">
                  <c:v>48384</c:v>
                </c:pt>
                <c:pt idx="5">
                  <c:v>55104</c:v>
                </c:pt>
                <c:pt idx="6">
                  <c:v>49024</c:v>
                </c:pt>
                <c:pt idx="7">
                  <c:v>44096</c:v>
                </c:pt>
                <c:pt idx="8">
                  <c:v>67968</c:v>
                </c:pt>
                <c:pt idx="9">
                  <c:v>62656</c:v>
                </c:pt>
                <c:pt idx="10">
                  <c:v>64896</c:v>
                </c:pt>
                <c:pt idx="11">
                  <c:v>52224</c:v>
                </c:pt>
                <c:pt idx="12">
                  <c:v>50752</c:v>
                </c:pt>
                <c:pt idx="13">
                  <c:v>61696</c:v>
                </c:pt>
                <c:pt idx="14">
                  <c:v>50752</c:v>
                </c:pt>
                <c:pt idx="15">
                  <c:v>64768</c:v>
                </c:pt>
                <c:pt idx="16">
                  <c:v>59008</c:v>
                </c:pt>
                <c:pt idx="17">
                  <c:v>60096</c:v>
                </c:pt>
                <c:pt idx="18">
                  <c:v>62400</c:v>
                </c:pt>
                <c:pt idx="19">
                  <c:v>74496</c:v>
                </c:pt>
                <c:pt idx="20">
                  <c:v>62592</c:v>
                </c:pt>
                <c:pt idx="21">
                  <c:v>58240</c:v>
                </c:pt>
                <c:pt idx="22">
                  <c:v>56960</c:v>
                </c:pt>
                <c:pt idx="23">
                  <c:v>62208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6-4D21-BFD6-9D787D6A0A86}"/>
            </c:ext>
          </c:extLst>
        </c:ser>
        <c:ser>
          <c:idx val="1"/>
          <c:order val="1"/>
          <c:tx>
            <c:strRef>
              <c:f>Correlations!$M$26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Correlations!$N$26:$N$49</c:f>
              <c:numCache>
                <c:formatCode>#,##0</c:formatCode>
                <c:ptCount val="24"/>
                <c:pt idx="0">
                  <c:v>2.9014201239999999</c:v>
                </c:pt>
                <c:pt idx="1">
                  <c:v>2.8441015740000002</c:v>
                </c:pt>
                <c:pt idx="2">
                  <c:v>3.5103022300000002</c:v>
                </c:pt>
                <c:pt idx="3">
                  <c:v>5.2649433930000002</c:v>
                </c:pt>
                <c:pt idx="4">
                  <c:v>6.7002529190000004</c:v>
                </c:pt>
                <c:pt idx="5">
                  <c:v>5.0766692950000003</c:v>
                </c:pt>
                <c:pt idx="6">
                  <c:v>3.8090318249999999</c:v>
                </c:pt>
                <c:pt idx="7">
                  <c:v>2.6402229589999999</c:v>
                </c:pt>
                <c:pt idx="8">
                  <c:v>3.8985793110000002</c:v>
                </c:pt>
                <c:pt idx="9">
                  <c:v>8.8919225290000004</c:v>
                </c:pt>
                <c:pt idx="10">
                  <c:v>5.4698419109999996</c:v>
                </c:pt>
                <c:pt idx="11">
                  <c:v>6.444461241</c:v>
                </c:pt>
                <c:pt idx="12">
                  <c:v>4.241062747</c:v>
                </c:pt>
                <c:pt idx="13">
                  <c:v>4.3477446029999998</c:v>
                </c:pt>
                <c:pt idx="14">
                  <c:v>5.7394022800000002</c:v>
                </c:pt>
                <c:pt idx="15">
                  <c:v>5.1292962910000002</c:v>
                </c:pt>
                <c:pt idx="16">
                  <c:v>7.8628403770000004</c:v>
                </c:pt>
                <c:pt idx="17">
                  <c:v>4.7865068839999996</c:v>
                </c:pt>
                <c:pt idx="18">
                  <c:v>4.8468851429999997</c:v>
                </c:pt>
                <c:pt idx="19">
                  <c:v>6.9296291090000004</c:v>
                </c:pt>
                <c:pt idx="20">
                  <c:v>5.8219124349999998</c:v>
                </c:pt>
                <c:pt idx="21">
                  <c:v>5.1172614349999996</c:v>
                </c:pt>
                <c:pt idx="22">
                  <c:v>4.9100171399999999</c:v>
                </c:pt>
                <c:pt idx="23">
                  <c:v>3.9950621370000001</c:v>
                </c:pt>
              </c:numCache>
            </c:numRef>
          </c:xVal>
          <c:yVal>
            <c:numRef>
              <c:f>Correlations!$O$26:$O$49</c:f>
              <c:numCache>
                <c:formatCode>General</c:formatCode>
                <c:ptCount val="24"/>
                <c:pt idx="0">
                  <c:v>51968</c:v>
                </c:pt>
                <c:pt idx="1">
                  <c:v>49920</c:v>
                </c:pt>
                <c:pt idx="2">
                  <c:v>52928</c:v>
                </c:pt>
                <c:pt idx="3">
                  <c:v>55296</c:v>
                </c:pt>
                <c:pt idx="4">
                  <c:v>51008</c:v>
                </c:pt>
                <c:pt idx="5">
                  <c:v>53632</c:v>
                </c:pt>
                <c:pt idx="6">
                  <c:v>53504</c:v>
                </c:pt>
                <c:pt idx="7">
                  <c:v>47744</c:v>
                </c:pt>
                <c:pt idx="8">
                  <c:v>51776</c:v>
                </c:pt>
                <c:pt idx="9">
                  <c:v>51712</c:v>
                </c:pt>
                <c:pt idx="10">
                  <c:v>51968</c:v>
                </c:pt>
                <c:pt idx="11">
                  <c:v>55232</c:v>
                </c:pt>
                <c:pt idx="12">
                  <c:v>55552</c:v>
                </c:pt>
                <c:pt idx="13">
                  <c:v>52864</c:v>
                </c:pt>
                <c:pt idx="14">
                  <c:v>53120</c:v>
                </c:pt>
                <c:pt idx="15">
                  <c:v>41984</c:v>
                </c:pt>
                <c:pt idx="16">
                  <c:v>54080</c:v>
                </c:pt>
                <c:pt idx="17">
                  <c:v>45312</c:v>
                </c:pt>
                <c:pt idx="18">
                  <c:v>47808</c:v>
                </c:pt>
                <c:pt idx="19">
                  <c:v>57536</c:v>
                </c:pt>
                <c:pt idx="20">
                  <c:v>54528</c:v>
                </c:pt>
                <c:pt idx="21">
                  <c:v>54272</c:v>
                </c:pt>
                <c:pt idx="22">
                  <c:v>51712</c:v>
                </c:pt>
                <c:pt idx="23">
                  <c:v>47872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6-4D21-BFD6-9D787D6A0A86}"/>
            </c:ext>
          </c:extLst>
        </c:ser>
        <c:ser>
          <c:idx val="2"/>
          <c:order val="2"/>
          <c:tx>
            <c:strRef>
              <c:f>Correlations!$M$50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Correlations!$N$50:$N$73</c:f>
              <c:numCache>
                <c:formatCode>#,##0</c:formatCode>
                <c:ptCount val="24"/>
                <c:pt idx="0">
                  <c:v>7.4406005249999998</c:v>
                </c:pt>
                <c:pt idx="1">
                  <c:v>5.1375575050000002</c:v>
                </c:pt>
                <c:pt idx="2">
                  <c:v>5.2017094049999999</c:v>
                </c:pt>
                <c:pt idx="3">
                  <c:v>4.2751275079999997</c:v>
                </c:pt>
                <c:pt idx="4">
                  <c:v>8.1534107490000007</c:v>
                </c:pt>
                <c:pt idx="5">
                  <c:v>2.8728628390000002</c:v>
                </c:pt>
                <c:pt idx="6">
                  <c:v>4.2413687180000004</c:v>
                </c:pt>
                <c:pt idx="7">
                  <c:v>4.0686991360000002</c:v>
                </c:pt>
                <c:pt idx="8">
                  <c:v>4.1250997729999996</c:v>
                </c:pt>
                <c:pt idx="9">
                  <c:v>2.8260492909999999</c:v>
                </c:pt>
                <c:pt idx="10">
                  <c:v>3.5886307820000001</c:v>
                </c:pt>
                <c:pt idx="11">
                  <c:v>7.376448624</c:v>
                </c:pt>
                <c:pt idx="12">
                  <c:v>3.0059601840000001</c:v>
                </c:pt>
                <c:pt idx="13">
                  <c:v>3.5246828620000001</c:v>
                </c:pt>
                <c:pt idx="14">
                  <c:v>2.9472137699999998</c:v>
                </c:pt>
                <c:pt idx="15">
                  <c:v>5.5555137649999997</c:v>
                </c:pt>
                <c:pt idx="16">
                  <c:v>7.8005243020000004</c:v>
                </c:pt>
                <c:pt idx="17">
                  <c:v>3.8108676510000001</c:v>
                </c:pt>
                <c:pt idx="18">
                  <c:v>6.0829056189999999</c:v>
                </c:pt>
                <c:pt idx="19">
                  <c:v>4.1359107450000003</c:v>
                </c:pt>
                <c:pt idx="20">
                  <c:v>3.893989747</c:v>
                </c:pt>
                <c:pt idx="21">
                  <c:v>3.340386386</c:v>
                </c:pt>
                <c:pt idx="22">
                  <c:v>3.3566028440000002</c:v>
                </c:pt>
                <c:pt idx="23">
                  <c:v>5.3385803909999998</c:v>
                </c:pt>
              </c:numCache>
            </c:numRef>
          </c:xVal>
          <c:yVal>
            <c:numRef>
              <c:f>Correlations!$O$50:$O$73</c:f>
              <c:numCache>
                <c:formatCode>General</c:formatCode>
                <c:ptCount val="24"/>
                <c:pt idx="0">
                  <c:v>28544</c:v>
                </c:pt>
                <c:pt idx="1">
                  <c:v>25664</c:v>
                </c:pt>
                <c:pt idx="2">
                  <c:v>49152</c:v>
                </c:pt>
                <c:pt idx="3">
                  <c:v>27584</c:v>
                </c:pt>
                <c:pt idx="4">
                  <c:v>35072</c:v>
                </c:pt>
                <c:pt idx="5">
                  <c:v>41088</c:v>
                </c:pt>
                <c:pt idx="6">
                  <c:v>39808</c:v>
                </c:pt>
                <c:pt idx="7">
                  <c:v>45184</c:v>
                </c:pt>
                <c:pt idx="8">
                  <c:v>26304</c:v>
                </c:pt>
                <c:pt idx="9">
                  <c:v>28096</c:v>
                </c:pt>
                <c:pt idx="10">
                  <c:v>28288</c:v>
                </c:pt>
                <c:pt idx="11">
                  <c:v>24384</c:v>
                </c:pt>
                <c:pt idx="12">
                  <c:v>29632</c:v>
                </c:pt>
                <c:pt idx="13">
                  <c:v>30080</c:v>
                </c:pt>
                <c:pt idx="14">
                  <c:v>32000</c:v>
                </c:pt>
                <c:pt idx="15">
                  <c:v>57216</c:v>
                </c:pt>
                <c:pt idx="16">
                  <c:v>45376</c:v>
                </c:pt>
                <c:pt idx="17">
                  <c:v>42560</c:v>
                </c:pt>
                <c:pt idx="18">
                  <c:v>46080</c:v>
                </c:pt>
                <c:pt idx="19">
                  <c:v>52352</c:v>
                </c:pt>
                <c:pt idx="20">
                  <c:v>50752</c:v>
                </c:pt>
                <c:pt idx="21">
                  <c:v>45760</c:v>
                </c:pt>
                <c:pt idx="22">
                  <c:v>46016</c:v>
                </c:pt>
                <c:pt idx="23">
                  <c:v>47232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6-4D21-BFD6-9D787D6A0A86}"/>
            </c:ext>
          </c:extLst>
        </c:ser>
        <c:ser>
          <c:idx val="3"/>
          <c:order val="3"/>
          <c:tx>
            <c:strRef>
              <c:f>Correlations!$M$74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Correlations!$N$74:$N$94</c:f>
              <c:numCache>
                <c:formatCode>#,##0</c:formatCode>
                <c:ptCount val="21"/>
                <c:pt idx="0">
                  <c:v>2.1164007659999999</c:v>
                </c:pt>
                <c:pt idx="1">
                  <c:v>3.1624133080000001</c:v>
                </c:pt>
                <c:pt idx="2">
                  <c:v>1.9627013799999999</c:v>
                </c:pt>
                <c:pt idx="3">
                  <c:v>2.5271157139999998</c:v>
                </c:pt>
                <c:pt idx="4">
                  <c:v>4.5333669529999998</c:v>
                </c:pt>
                <c:pt idx="5">
                  <c:v>3.4190209089999999</c:v>
                </c:pt>
                <c:pt idx="6">
                  <c:v>2.9665919270000001</c:v>
                </c:pt>
                <c:pt idx="7">
                  <c:v>4.3285704259999997</c:v>
                </c:pt>
                <c:pt idx="8">
                  <c:v>2.6370612599999999</c:v>
                </c:pt>
                <c:pt idx="9">
                  <c:v>3.8747135799999999</c:v>
                </c:pt>
                <c:pt idx="10">
                  <c:v>4.6670762400000001</c:v>
                </c:pt>
                <c:pt idx="11">
                  <c:v>4.1446819110000002</c:v>
                </c:pt>
                <c:pt idx="12">
                  <c:v>2.5985089260000001</c:v>
                </c:pt>
                <c:pt idx="13">
                  <c:v>2.2534757330000001</c:v>
                </c:pt>
                <c:pt idx="14">
                  <c:v>3.80393231</c:v>
                </c:pt>
                <c:pt idx="15">
                  <c:v>4.9202161709999999</c:v>
                </c:pt>
                <c:pt idx="16">
                  <c:v>4.5284714189999997</c:v>
                </c:pt>
                <c:pt idx="17">
                  <c:v>4.0257612180000004</c:v>
                </c:pt>
                <c:pt idx="18">
                  <c:v>6.354097833</c:v>
                </c:pt>
                <c:pt idx="19">
                  <c:v>3.3467097849999998</c:v>
                </c:pt>
                <c:pt idx="20">
                  <c:v>4.5070534550000003</c:v>
                </c:pt>
              </c:numCache>
            </c:numRef>
          </c:xVal>
          <c:yVal>
            <c:numRef>
              <c:f>Correlations!$O$74:$O$94</c:f>
              <c:numCache>
                <c:formatCode>General</c:formatCode>
                <c:ptCount val="21"/>
                <c:pt idx="0">
                  <c:v>30912</c:v>
                </c:pt>
                <c:pt idx="1">
                  <c:v>57984</c:v>
                </c:pt>
                <c:pt idx="2">
                  <c:v>55360</c:v>
                </c:pt>
                <c:pt idx="3">
                  <c:v>39232</c:v>
                </c:pt>
                <c:pt idx="4">
                  <c:v>53760</c:v>
                </c:pt>
                <c:pt idx="5">
                  <c:v>58176</c:v>
                </c:pt>
                <c:pt idx="6">
                  <c:v>27136</c:v>
                </c:pt>
                <c:pt idx="7">
                  <c:v>26944</c:v>
                </c:pt>
                <c:pt idx="8">
                  <c:v>29056</c:v>
                </c:pt>
                <c:pt idx="9">
                  <c:v>24640</c:v>
                </c:pt>
                <c:pt idx="10">
                  <c:v>56064</c:v>
                </c:pt>
                <c:pt idx="11">
                  <c:v>28480</c:v>
                </c:pt>
                <c:pt idx="12">
                  <c:v>26240</c:v>
                </c:pt>
                <c:pt idx="13">
                  <c:v>30272</c:v>
                </c:pt>
                <c:pt idx="14">
                  <c:v>30528</c:v>
                </c:pt>
                <c:pt idx="15">
                  <c:v>28032</c:v>
                </c:pt>
                <c:pt idx="16">
                  <c:v>36032</c:v>
                </c:pt>
                <c:pt idx="17">
                  <c:v>40896</c:v>
                </c:pt>
                <c:pt idx="18">
                  <c:v>41024</c:v>
                </c:pt>
                <c:pt idx="19">
                  <c:v>44096</c:v>
                </c:pt>
                <c:pt idx="20">
                  <c:v>46848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46-4D21-BFD6-9D787D6A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23520"/>
        <c:axId val="565604384"/>
      </c:scatterChart>
      <c:valAx>
        <c:axId val="5656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Body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04384"/>
        <c:crosses val="autoZero"/>
        <c:crossBetween val="midCat"/>
      </c:valAx>
      <c:valAx>
        <c:axId val="565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Cell</a:t>
                </a:r>
                <a:r>
                  <a:rPr lang="nb-NO" baseline="0"/>
                  <a:t> size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2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Correlations!$O$1</c:f>
              <c:strCache>
                <c:ptCount val="1"/>
                <c:pt idx="0">
                  <c:v>cell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Correlations!$N$2:$N$142</c:f>
              <c:numCache>
                <c:formatCode>#,##0</c:formatCode>
                <c:ptCount val="141"/>
                <c:pt idx="0">
                  <c:v>5.6014094009999997</c:v>
                </c:pt>
                <c:pt idx="1">
                  <c:v>7.2393736579999999</c:v>
                </c:pt>
                <c:pt idx="2">
                  <c:v>7.3682894000000001</c:v>
                </c:pt>
                <c:pt idx="3">
                  <c:v>7.2116322960000003</c:v>
                </c:pt>
                <c:pt idx="4">
                  <c:v>6.3583814250000001</c:v>
                </c:pt>
                <c:pt idx="5">
                  <c:v>13.103918039</c:v>
                </c:pt>
                <c:pt idx="6">
                  <c:v>3.0569553350000001</c:v>
                </c:pt>
                <c:pt idx="7">
                  <c:v>5.4646404049999999</c:v>
                </c:pt>
                <c:pt idx="8">
                  <c:v>6.6580289339999998</c:v>
                </c:pt>
                <c:pt idx="9">
                  <c:v>5.253112518</c:v>
                </c:pt>
                <c:pt idx="10">
                  <c:v>7.220301471</c:v>
                </c:pt>
                <c:pt idx="11">
                  <c:v>6.8611936169999996</c:v>
                </c:pt>
                <c:pt idx="12">
                  <c:v>2.9458878959999999</c:v>
                </c:pt>
                <c:pt idx="13">
                  <c:v>5.506456429</c:v>
                </c:pt>
                <c:pt idx="14">
                  <c:v>3.60811093</c:v>
                </c:pt>
                <c:pt idx="15">
                  <c:v>7.668140889</c:v>
                </c:pt>
                <c:pt idx="16">
                  <c:v>4.1385624930000002</c:v>
                </c:pt>
                <c:pt idx="17">
                  <c:v>10.038599499</c:v>
                </c:pt>
                <c:pt idx="18">
                  <c:v>7.553095828</c:v>
                </c:pt>
                <c:pt idx="19">
                  <c:v>5.7462356300000001</c:v>
                </c:pt>
                <c:pt idx="20">
                  <c:v>5.638635861</c:v>
                </c:pt>
                <c:pt idx="21">
                  <c:v>6.8661911409999998</c:v>
                </c:pt>
                <c:pt idx="22">
                  <c:v>10.790370018000001</c:v>
                </c:pt>
                <c:pt idx="23">
                  <c:v>7.103930536</c:v>
                </c:pt>
                <c:pt idx="24">
                  <c:v>2.9014201239999999</c:v>
                </c:pt>
                <c:pt idx="25">
                  <c:v>2.8441015740000002</c:v>
                </c:pt>
                <c:pt idx="26">
                  <c:v>3.5103022300000002</c:v>
                </c:pt>
                <c:pt idx="27">
                  <c:v>5.2649433930000002</c:v>
                </c:pt>
                <c:pt idx="28">
                  <c:v>6.7002529190000004</c:v>
                </c:pt>
                <c:pt idx="29">
                  <c:v>5.0766692950000003</c:v>
                </c:pt>
                <c:pt idx="30">
                  <c:v>3.8090318249999999</c:v>
                </c:pt>
                <c:pt idx="31">
                  <c:v>2.6402229589999999</c:v>
                </c:pt>
                <c:pt idx="32">
                  <c:v>3.8985793110000002</c:v>
                </c:pt>
                <c:pt idx="33">
                  <c:v>8.8919225290000004</c:v>
                </c:pt>
                <c:pt idx="34">
                  <c:v>5.4698419109999996</c:v>
                </c:pt>
                <c:pt idx="35">
                  <c:v>6.444461241</c:v>
                </c:pt>
                <c:pt idx="36">
                  <c:v>4.241062747</c:v>
                </c:pt>
                <c:pt idx="37">
                  <c:v>4.3477446029999998</c:v>
                </c:pt>
                <c:pt idx="38">
                  <c:v>5.7394022800000002</c:v>
                </c:pt>
                <c:pt idx="39">
                  <c:v>5.1292962910000002</c:v>
                </c:pt>
                <c:pt idx="40">
                  <c:v>7.8628403770000004</c:v>
                </c:pt>
                <c:pt idx="41">
                  <c:v>4.7865068839999996</c:v>
                </c:pt>
                <c:pt idx="42">
                  <c:v>4.8468851429999997</c:v>
                </c:pt>
                <c:pt idx="43">
                  <c:v>6.9296291090000004</c:v>
                </c:pt>
                <c:pt idx="44">
                  <c:v>5.8219124349999998</c:v>
                </c:pt>
                <c:pt idx="45">
                  <c:v>5.1172614349999996</c:v>
                </c:pt>
                <c:pt idx="46">
                  <c:v>4.9100171399999999</c:v>
                </c:pt>
                <c:pt idx="47">
                  <c:v>3.9950621370000001</c:v>
                </c:pt>
                <c:pt idx="48">
                  <c:v>7.4406005249999998</c:v>
                </c:pt>
                <c:pt idx="49">
                  <c:v>5.1375575050000002</c:v>
                </c:pt>
                <c:pt idx="50">
                  <c:v>5.2017094049999999</c:v>
                </c:pt>
                <c:pt idx="51">
                  <c:v>4.2751275079999997</c:v>
                </c:pt>
                <c:pt idx="52">
                  <c:v>8.1534107490000007</c:v>
                </c:pt>
                <c:pt idx="53">
                  <c:v>2.8728628390000002</c:v>
                </c:pt>
                <c:pt idx="54">
                  <c:v>4.2413687180000004</c:v>
                </c:pt>
                <c:pt idx="55">
                  <c:v>4.0686991360000002</c:v>
                </c:pt>
                <c:pt idx="56">
                  <c:v>4.1250997729999996</c:v>
                </c:pt>
                <c:pt idx="57">
                  <c:v>2.8260492909999999</c:v>
                </c:pt>
                <c:pt idx="58">
                  <c:v>3.5886307820000001</c:v>
                </c:pt>
                <c:pt idx="59">
                  <c:v>7.376448624</c:v>
                </c:pt>
                <c:pt idx="60">
                  <c:v>3.0059601840000001</c:v>
                </c:pt>
                <c:pt idx="61">
                  <c:v>3.5246828620000001</c:v>
                </c:pt>
                <c:pt idx="62">
                  <c:v>2.9472137699999998</c:v>
                </c:pt>
                <c:pt idx="63">
                  <c:v>5.5555137649999997</c:v>
                </c:pt>
                <c:pt idx="64">
                  <c:v>7.8005243020000004</c:v>
                </c:pt>
                <c:pt idx="65">
                  <c:v>3.8108676510000001</c:v>
                </c:pt>
                <c:pt idx="66">
                  <c:v>6.0829056189999999</c:v>
                </c:pt>
                <c:pt idx="67">
                  <c:v>4.1359107450000003</c:v>
                </c:pt>
                <c:pt idx="68">
                  <c:v>3.893989747</c:v>
                </c:pt>
                <c:pt idx="69">
                  <c:v>3.340386386</c:v>
                </c:pt>
                <c:pt idx="70">
                  <c:v>3.3566028440000002</c:v>
                </c:pt>
                <c:pt idx="71">
                  <c:v>5.3385803909999998</c:v>
                </c:pt>
                <c:pt idx="72">
                  <c:v>2.1164007659999999</c:v>
                </c:pt>
                <c:pt idx="73">
                  <c:v>3.1624133080000001</c:v>
                </c:pt>
                <c:pt idx="74">
                  <c:v>1.9627013799999999</c:v>
                </c:pt>
                <c:pt idx="75">
                  <c:v>2.5271157139999998</c:v>
                </c:pt>
                <c:pt idx="76">
                  <c:v>4.5333669529999998</c:v>
                </c:pt>
                <c:pt idx="77">
                  <c:v>3.4190209089999999</c:v>
                </c:pt>
                <c:pt idx="78">
                  <c:v>2.9665919270000001</c:v>
                </c:pt>
                <c:pt idx="79">
                  <c:v>4.3285704259999997</c:v>
                </c:pt>
                <c:pt idx="80">
                  <c:v>2.6370612599999999</c:v>
                </c:pt>
                <c:pt idx="81">
                  <c:v>3.8747135799999999</c:v>
                </c:pt>
                <c:pt idx="82">
                  <c:v>4.6670762400000001</c:v>
                </c:pt>
                <c:pt idx="83">
                  <c:v>4.1446819110000002</c:v>
                </c:pt>
                <c:pt idx="84">
                  <c:v>2.5985089260000001</c:v>
                </c:pt>
                <c:pt idx="85">
                  <c:v>2.2534757330000001</c:v>
                </c:pt>
                <c:pt idx="86">
                  <c:v>3.80393231</c:v>
                </c:pt>
                <c:pt idx="87">
                  <c:v>4.9202161709999999</c:v>
                </c:pt>
                <c:pt idx="88">
                  <c:v>4.5284714189999997</c:v>
                </c:pt>
                <c:pt idx="89">
                  <c:v>4.0257612180000004</c:v>
                </c:pt>
                <c:pt idx="90">
                  <c:v>6.354097833</c:v>
                </c:pt>
                <c:pt idx="91">
                  <c:v>3.3467097849999998</c:v>
                </c:pt>
                <c:pt idx="92">
                  <c:v>4.5070534550000003</c:v>
                </c:pt>
              </c:numCache>
            </c:numRef>
          </c:xVal>
          <c:yVal>
            <c:numRef>
              <c:f>Correlations!$O$2:$O$142</c:f>
              <c:numCache>
                <c:formatCode>General</c:formatCode>
                <c:ptCount val="141"/>
                <c:pt idx="0">
                  <c:v>47040</c:v>
                </c:pt>
                <c:pt idx="1">
                  <c:v>56704</c:v>
                </c:pt>
                <c:pt idx="2">
                  <c:v>56640</c:v>
                </c:pt>
                <c:pt idx="3">
                  <c:v>53760</c:v>
                </c:pt>
                <c:pt idx="4">
                  <c:v>48384</c:v>
                </c:pt>
                <c:pt idx="5">
                  <c:v>55104</c:v>
                </c:pt>
                <c:pt idx="6">
                  <c:v>49024</c:v>
                </c:pt>
                <c:pt idx="7">
                  <c:v>44096</c:v>
                </c:pt>
                <c:pt idx="8">
                  <c:v>67968</c:v>
                </c:pt>
                <c:pt idx="9">
                  <c:v>62656</c:v>
                </c:pt>
                <c:pt idx="10">
                  <c:v>64896</c:v>
                </c:pt>
                <c:pt idx="11">
                  <c:v>52224</c:v>
                </c:pt>
                <c:pt idx="12">
                  <c:v>50752</c:v>
                </c:pt>
                <c:pt idx="13">
                  <c:v>61696</c:v>
                </c:pt>
                <c:pt idx="14">
                  <c:v>50752</c:v>
                </c:pt>
                <c:pt idx="15">
                  <c:v>64768</c:v>
                </c:pt>
                <c:pt idx="16">
                  <c:v>59008</c:v>
                </c:pt>
                <c:pt idx="17">
                  <c:v>60096</c:v>
                </c:pt>
                <c:pt idx="18">
                  <c:v>62400</c:v>
                </c:pt>
                <c:pt idx="19">
                  <c:v>74496</c:v>
                </c:pt>
                <c:pt idx="20">
                  <c:v>62592</c:v>
                </c:pt>
                <c:pt idx="21">
                  <c:v>58240</c:v>
                </c:pt>
                <c:pt idx="22">
                  <c:v>56960</c:v>
                </c:pt>
                <c:pt idx="23">
                  <c:v>62208</c:v>
                </c:pt>
                <c:pt idx="24">
                  <c:v>51968</c:v>
                </c:pt>
                <c:pt idx="25">
                  <c:v>49920</c:v>
                </c:pt>
                <c:pt idx="26">
                  <c:v>52928</c:v>
                </c:pt>
                <c:pt idx="27">
                  <c:v>55296</c:v>
                </c:pt>
                <c:pt idx="28">
                  <c:v>51008</c:v>
                </c:pt>
                <c:pt idx="29">
                  <c:v>53632</c:v>
                </c:pt>
                <c:pt idx="30">
                  <c:v>53504</c:v>
                </c:pt>
                <c:pt idx="31">
                  <c:v>47744</c:v>
                </c:pt>
                <c:pt idx="32">
                  <c:v>51776</c:v>
                </c:pt>
                <c:pt idx="33">
                  <c:v>51712</c:v>
                </c:pt>
                <c:pt idx="34">
                  <c:v>51968</c:v>
                </c:pt>
                <c:pt idx="35">
                  <c:v>55232</c:v>
                </c:pt>
                <c:pt idx="36">
                  <c:v>55552</c:v>
                </c:pt>
                <c:pt idx="37">
                  <c:v>52864</c:v>
                </c:pt>
                <c:pt idx="38">
                  <c:v>53120</c:v>
                </c:pt>
                <c:pt idx="39">
                  <c:v>41984</c:v>
                </c:pt>
                <c:pt idx="40">
                  <c:v>54080</c:v>
                </c:pt>
                <c:pt idx="41">
                  <c:v>45312</c:v>
                </c:pt>
                <c:pt idx="42">
                  <c:v>47808</c:v>
                </c:pt>
                <c:pt idx="43">
                  <c:v>57536</c:v>
                </c:pt>
                <c:pt idx="44">
                  <c:v>54528</c:v>
                </c:pt>
                <c:pt idx="45">
                  <c:v>54272</c:v>
                </c:pt>
                <c:pt idx="46">
                  <c:v>51712</c:v>
                </c:pt>
                <c:pt idx="47">
                  <c:v>47872</c:v>
                </c:pt>
                <c:pt idx="48">
                  <c:v>28544</c:v>
                </c:pt>
                <c:pt idx="49">
                  <c:v>25664</c:v>
                </c:pt>
                <c:pt idx="50">
                  <c:v>49152</c:v>
                </c:pt>
                <c:pt idx="51">
                  <c:v>27584</c:v>
                </c:pt>
                <c:pt idx="52">
                  <c:v>35072</c:v>
                </c:pt>
                <c:pt idx="53">
                  <c:v>41088</c:v>
                </c:pt>
                <c:pt idx="54">
                  <c:v>39808</c:v>
                </c:pt>
                <c:pt idx="55">
                  <c:v>45184</c:v>
                </c:pt>
                <c:pt idx="56">
                  <c:v>26304</c:v>
                </c:pt>
                <c:pt idx="57">
                  <c:v>28096</c:v>
                </c:pt>
                <c:pt idx="58">
                  <c:v>28288</c:v>
                </c:pt>
                <c:pt idx="59">
                  <c:v>24384</c:v>
                </c:pt>
                <c:pt idx="60">
                  <c:v>29632</c:v>
                </c:pt>
                <c:pt idx="61">
                  <c:v>30080</c:v>
                </c:pt>
                <c:pt idx="62">
                  <c:v>32000</c:v>
                </c:pt>
                <c:pt idx="63">
                  <c:v>57216</c:v>
                </c:pt>
                <c:pt idx="64">
                  <c:v>45376</c:v>
                </c:pt>
                <c:pt idx="65">
                  <c:v>42560</c:v>
                </c:pt>
                <c:pt idx="66">
                  <c:v>46080</c:v>
                </c:pt>
                <c:pt idx="67">
                  <c:v>52352</c:v>
                </c:pt>
                <c:pt idx="68">
                  <c:v>50752</c:v>
                </c:pt>
                <c:pt idx="69">
                  <c:v>45760</c:v>
                </c:pt>
                <c:pt idx="70">
                  <c:v>46016</c:v>
                </c:pt>
                <c:pt idx="71">
                  <c:v>47232</c:v>
                </c:pt>
                <c:pt idx="72">
                  <c:v>30912</c:v>
                </c:pt>
                <c:pt idx="73">
                  <c:v>57984</c:v>
                </c:pt>
                <c:pt idx="74">
                  <c:v>55360</c:v>
                </c:pt>
                <c:pt idx="75">
                  <c:v>39232</c:v>
                </c:pt>
                <c:pt idx="76">
                  <c:v>53760</c:v>
                </c:pt>
                <c:pt idx="77">
                  <c:v>58176</c:v>
                </c:pt>
                <c:pt idx="78">
                  <c:v>27136</c:v>
                </c:pt>
                <c:pt idx="79">
                  <c:v>26944</c:v>
                </c:pt>
                <c:pt idx="80">
                  <c:v>29056</c:v>
                </c:pt>
                <c:pt idx="81">
                  <c:v>24640</c:v>
                </c:pt>
                <c:pt idx="82">
                  <c:v>56064</c:v>
                </c:pt>
                <c:pt idx="83">
                  <c:v>28480</c:v>
                </c:pt>
                <c:pt idx="84">
                  <c:v>26240</c:v>
                </c:pt>
                <c:pt idx="85">
                  <c:v>30272</c:v>
                </c:pt>
                <c:pt idx="86">
                  <c:v>30528</c:v>
                </c:pt>
                <c:pt idx="87">
                  <c:v>28032</c:v>
                </c:pt>
                <c:pt idx="88">
                  <c:v>36032</c:v>
                </c:pt>
                <c:pt idx="89">
                  <c:v>40896</c:v>
                </c:pt>
                <c:pt idx="90">
                  <c:v>41024</c:v>
                </c:pt>
                <c:pt idx="91">
                  <c:v>44096</c:v>
                </c:pt>
                <c:pt idx="92">
                  <c:v>46848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E-4BDF-BA4A-2DE55950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22976"/>
        <c:axId val="1909050816"/>
      </c:scatterChart>
      <c:valAx>
        <c:axId val="19391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09050816"/>
        <c:crosses val="autoZero"/>
        <c:crossBetween val="midCat"/>
      </c:valAx>
      <c:valAx>
        <c:axId val="190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91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Correlations!$Q$1</c:f>
              <c:strCache>
                <c:ptCount val="1"/>
                <c:pt idx="0">
                  <c:v>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Correlations!$P$2:$P$142</c:f>
              <c:numCache>
                <c:formatCode>#,##0</c:formatCode>
                <c:ptCount val="141"/>
                <c:pt idx="0">
                  <c:v>5.6014094009999997</c:v>
                </c:pt>
                <c:pt idx="1">
                  <c:v>7.2393736579999999</c:v>
                </c:pt>
                <c:pt idx="2">
                  <c:v>7.3682894000000001</c:v>
                </c:pt>
                <c:pt idx="3">
                  <c:v>7.2116322960000003</c:v>
                </c:pt>
                <c:pt idx="4">
                  <c:v>6.3583814250000001</c:v>
                </c:pt>
                <c:pt idx="5">
                  <c:v>13.103918039</c:v>
                </c:pt>
                <c:pt idx="6">
                  <c:v>3.0569553350000001</c:v>
                </c:pt>
                <c:pt idx="7">
                  <c:v>5.4646404049999999</c:v>
                </c:pt>
                <c:pt idx="8">
                  <c:v>6.6580289339999998</c:v>
                </c:pt>
                <c:pt idx="9">
                  <c:v>5.253112518</c:v>
                </c:pt>
                <c:pt idx="10">
                  <c:v>7.220301471</c:v>
                </c:pt>
                <c:pt idx="11">
                  <c:v>6.8611936169999996</c:v>
                </c:pt>
                <c:pt idx="12">
                  <c:v>2.9458878959999999</c:v>
                </c:pt>
                <c:pt idx="13">
                  <c:v>5.506456429</c:v>
                </c:pt>
                <c:pt idx="14">
                  <c:v>3.60811093</c:v>
                </c:pt>
                <c:pt idx="15">
                  <c:v>7.668140889</c:v>
                </c:pt>
                <c:pt idx="16">
                  <c:v>4.1385624930000002</c:v>
                </c:pt>
                <c:pt idx="17">
                  <c:v>10.038599499</c:v>
                </c:pt>
                <c:pt idx="18">
                  <c:v>7.553095828</c:v>
                </c:pt>
                <c:pt idx="19">
                  <c:v>5.7462356300000001</c:v>
                </c:pt>
                <c:pt idx="20">
                  <c:v>5.638635861</c:v>
                </c:pt>
                <c:pt idx="21">
                  <c:v>6.8661911409999998</c:v>
                </c:pt>
                <c:pt idx="22">
                  <c:v>10.790370018000001</c:v>
                </c:pt>
                <c:pt idx="23">
                  <c:v>7.103930536</c:v>
                </c:pt>
                <c:pt idx="24">
                  <c:v>2.9014201239999999</c:v>
                </c:pt>
                <c:pt idx="25">
                  <c:v>2.8441015740000002</c:v>
                </c:pt>
                <c:pt idx="26">
                  <c:v>3.5103022300000002</c:v>
                </c:pt>
                <c:pt idx="27">
                  <c:v>5.2649433930000002</c:v>
                </c:pt>
                <c:pt idx="28">
                  <c:v>6.7002529190000004</c:v>
                </c:pt>
                <c:pt idx="29">
                  <c:v>5.0766692950000003</c:v>
                </c:pt>
                <c:pt idx="30">
                  <c:v>3.8090318249999999</c:v>
                </c:pt>
                <c:pt idx="31">
                  <c:v>2.6402229589999999</c:v>
                </c:pt>
                <c:pt idx="32">
                  <c:v>3.8985793110000002</c:v>
                </c:pt>
                <c:pt idx="33">
                  <c:v>8.8919225290000004</c:v>
                </c:pt>
                <c:pt idx="34">
                  <c:v>5.4698419109999996</c:v>
                </c:pt>
                <c:pt idx="35">
                  <c:v>6.444461241</c:v>
                </c:pt>
                <c:pt idx="36">
                  <c:v>4.241062747</c:v>
                </c:pt>
                <c:pt idx="37">
                  <c:v>4.3477446029999998</c:v>
                </c:pt>
                <c:pt idx="38">
                  <c:v>5.7394022800000002</c:v>
                </c:pt>
                <c:pt idx="39">
                  <c:v>5.1292962910000002</c:v>
                </c:pt>
                <c:pt idx="40">
                  <c:v>7.8628403770000004</c:v>
                </c:pt>
                <c:pt idx="41">
                  <c:v>4.7865068839999996</c:v>
                </c:pt>
                <c:pt idx="42">
                  <c:v>4.8468851429999997</c:v>
                </c:pt>
                <c:pt idx="43">
                  <c:v>6.9296291090000004</c:v>
                </c:pt>
                <c:pt idx="44">
                  <c:v>5.8219124349999998</c:v>
                </c:pt>
                <c:pt idx="45">
                  <c:v>5.1172614349999996</c:v>
                </c:pt>
                <c:pt idx="46">
                  <c:v>4.9100171399999999</c:v>
                </c:pt>
                <c:pt idx="47">
                  <c:v>3.9950621370000001</c:v>
                </c:pt>
                <c:pt idx="48">
                  <c:v>7.4406005249999998</c:v>
                </c:pt>
                <c:pt idx="49">
                  <c:v>5.1375575050000002</c:v>
                </c:pt>
                <c:pt idx="50">
                  <c:v>5.2017094049999999</c:v>
                </c:pt>
                <c:pt idx="51">
                  <c:v>4.2751275079999997</c:v>
                </c:pt>
                <c:pt idx="52">
                  <c:v>8.1534107490000007</c:v>
                </c:pt>
                <c:pt idx="53">
                  <c:v>2.8728628390000002</c:v>
                </c:pt>
                <c:pt idx="54">
                  <c:v>4.2413687180000004</c:v>
                </c:pt>
                <c:pt idx="55">
                  <c:v>4.0686991360000002</c:v>
                </c:pt>
                <c:pt idx="56">
                  <c:v>4.1250997729999996</c:v>
                </c:pt>
                <c:pt idx="57">
                  <c:v>2.8260492909999999</c:v>
                </c:pt>
                <c:pt idx="58">
                  <c:v>3.5886307820000001</c:v>
                </c:pt>
                <c:pt idx="59">
                  <c:v>7.376448624</c:v>
                </c:pt>
                <c:pt idx="60">
                  <c:v>3.0059601840000001</c:v>
                </c:pt>
                <c:pt idx="61">
                  <c:v>3.5246828620000001</c:v>
                </c:pt>
                <c:pt idx="62">
                  <c:v>2.9472137699999998</c:v>
                </c:pt>
                <c:pt idx="63">
                  <c:v>5.5555137649999997</c:v>
                </c:pt>
                <c:pt idx="64">
                  <c:v>7.8005243020000004</c:v>
                </c:pt>
                <c:pt idx="65">
                  <c:v>3.8108676510000001</c:v>
                </c:pt>
                <c:pt idx="66">
                  <c:v>6.0829056189999999</c:v>
                </c:pt>
                <c:pt idx="67">
                  <c:v>4.1359107450000003</c:v>
                </c:pt>
                <c:pt idx="68">
                  <c:v>3.893989747</c:v>
                </c:pt>
                <c:pt idx="69">
                  <c:v>3.340386386</c:v>
                </c:pt>
                <c:pt idx="70">
                  <c:v>3.3566028440000002</c:v>
                </c:pt>
                <c:pt idx="71">
                  <c:v>5.3385803909999998</c:v>
                </c:pt>
                <c:pt idx="72">
                  <c:v>2.1164007659999999</c:v>
                </c:pt>
                <c:pt idx="73">
                  <c:v>3.1624133080000001</c:v>
                </c:pt>
                <c:pt idx="74">
                  <c:v>1.9627013799999999</c:v>
                </c:pt>
                <c:pt idx="75">
                  <c:v>2.5271157139999998</c:v>
                </c:pt>
                <c:pt idx="76">
                  <c:v>4.5333669529999998</c:v>
                </c:pt>
                <c:pt idx="77">
                  <c:v>3.4190209089999999</c:v>
                </c:pt>
                <c:pt idx="78">
                  <c:v>2.9665919270000001</c:v>
                </c:pt>
                <c:pt idx="79">
                  <c:v>4.3285704259999997</c:v>
                </c:pt>
                <c:pt idx="80">
                  <c:v>2.6370612599999999</c:v>
                </c:pt>
                <c:pt idx="81">
                  <c:v>3.8747135799999999</c:v>
                </c:pt>
                <c:pt idx="82">
                  <c:v>4.6670762400000001</c:v>
                </c:pt>
                <c:pt idx="83">
                  <c:v>4.1446819110000002</c:v>
                </c:pt>
                <c:pt idx="84">
                  <c:v>2.5985089260000001</c:v>
                </c:pt>
                <c:pt idx="85">
                  <c:v>2.2534757330000001</c:v>
                </c:pt>
                <c:pt idx="86">
                  <c:v>3.80393231</c:v>
                </c:pt>
                <c:pt idx="87">
                  <c:v>4.9202161709999999</c:v>
                </c:pt>
                <c:pt idx="88">
                  <c:v>4.5284714189999997</c:v>
                </c:pt>
                <c:pt idx="89">
                  <c:v>4.0257612180000004</c:v>
                </c:pt>
                <c:pt idx="90">
                  <c:v>6.354097833</c:v>
                </c:pt>
                <c:pt idx="91">
                  <c:v>3.3467097849999998</c:v>
                </c:pt>
                <c:pt idx="92">
                  <c:v>4.5070534550000003</c:v>
                </c:pt>
              </c:numCache>
            </c:numRef>
          </c:xVal>
          <c:yVal>
            <c:numRef>
              <c:f>Correlations!$Q$2:$Q$142</c:f>
              <c:numCache>
                <c:formatCode>General</c:formatCode>
                <c:ptCount val="141"/>
                <c:pt idx="0">
                  <c:v>4234375</c:v>
                </c:pt>
                <c:pt idx="1">
                  <c:v>6046596.8586387429</c:v>
                </c:pt>
                <c:pt idx="2">
                  <c:v>3903431.3725490193</c:v>
                </c:pt>
                <c:pt idx="3">
                  <c:v>8678333.333333334</c:v>
                </c:pt>
                <c:pt idx="4">
                  <c:v>4461748.6338797808</c:v>
                </c:pt>
                <c:pt idx="5">
                  <c:v>15032835.820895523</c:v>
                </c:pt>
                <c:pt idx="6">
                  <c:v>6955555.555555556</c:v>
                </c:pt>
                <c:pt idx="7">
                  <c:v>1559154.9295774647</c:v>
                </c:pt>
                <c:pt idx="8">
                  <c:v>2254032.2580645159</c:v>
                </c:pt>
                <c:pt idx="9">
                  <c:v>1656692.9133858266</c:v>
                </c:pt>
                <c:pt idx="10">
                  <c:v>3160406.0913705584</c:v>
                </c:pt>
                <c:pt idx="11">
                  <c:v>2260738.2550335573</c:v>
                </c:pt>
                <c:pt idx="12">
                  <c:v>1751008.6455331412</c:v>
                </c:pt>
                <c:pt idx="13">
                  <c:v>1708554.5722713864</c:v>
                </c:pt>
                <c:pt idx="14">
                  <c:v>2028828.8288288289</c:v>
                </c:pt>
                <c:pt idx="15">
                  <c:v>3272868.2170542632</c:v>
                </c:pt>
                <c:pt idx="16">
                  <c:v>2183414.6341463416</c:v>
                </c:pt>
                <c:pt idx="17">
                  <c:v>2871851.8518518517</c:v>
                </c:pt>
                <c:pt idx="18">
                  <c:v>3350781.25</c:v>
                </c:pt>
                <c:pt idx="19">
                  <c:v>1526694.9152542374</c:v>
                </c:pt>
                <c:pt idx="20">
                  <c:v>2246192.8934010151</c:v>
                </c:pt>
                <c:pt idx="21">
                  <c:v>4079687.5</c:v>
                </c:pt>
                <c:pt idx="22">
                  <c:v>4385849.0566037735</c:v>
                </c:pt>
                <c:pt idx="23">
                  <c:v>3319230.7692307695</c:v>
                </c:pt>
                <c:pt idx="24">
                  <c:v>630238.72679045098</c:v>
                </c:pt>
                <c:pt idx="25">
                  <c:v>856901.40845070418</c:v>
                </c:pt>
                <c:pt idx="26">
                  <c:v>1506153.8461538462</c:v>
                </c:pt>
                <c:pt idx="27">
                  <c:v>1774371.8592964825</c:v>
                </c:pt>
                <c:pt idx="28">
                  <c:v>1475213.6752136752</c:v>
                </c:pt>
                <c:pt idx="29">
                  <c:v>1752884.6153846153</c:v>
                </c:pt>
                <c:pt idx="30">
                  <c:v>1649773.7556561085</c:v>
                </c:pt>
                <c:pt idx="31">
                  <c:v>1539512.1951219512</c:v>
                </c:pt>
                <c:pt idx="32">
                  <c:v>2129787.2340425532</c:v>
                </c:pt>
                <c:pt idx="33">
                  <c:v>3577049.1803278686</c:v>
                </c:pt>
                <c:pt idx="34">
                  <c:v>1965680.473372781</c:v>
                </c:pt>
                <c:pt idx="35">
                  <c:v>1818181.8181818184</c:v>
                </c:pt>
                <c:pt idx="36">
                  <c:v>703498.54227405251</c:v>
                </c:pt>
                <c:pt idx="37">
                  <c:v>1961627.9069767441</c:v>
                </c:pt>
                <c:pt idx="38">
                  <c:v>1796190.4761904762</c:v>
                </c:pt>
                <c:pt idx="39">
                  <c:v>1452830.1886792453</c:v>
                </c:pt>
                <c:pt idx="40">
                  <c:v>1852229.2993630571</c:v>
                </c:pt>
                <c:pt idx="41">
                  <c:v>392760.18099547509</c:v>
                </c:pt>
                <c:pt idx="42">
                  <c:v>564179.10447761195</c:v>
                </c:pt>
                <c:pt idx="43">
                  <c:v>708724.83221476513</c:v>
                </c:pt>
                <c:pt idx="44">
                  <c:v>612547.52851711027</c:v>
                </c:pt>
                <c:pt idx="45">
                  <c:v>531455.39906103292</c:v>
                </c:pt>
                <c:pt idx="46">
                  <c:v>814484.67966573813</c:v>
                </c:pt>
                <c:pt idx="47">
                  <c:v>946984.92462311569</c:v>
                </c:pt>
                <c:pt idx="48">
                  <c:v>1055786.3501483679</c:v>
                </c:pt>
                <c:pt idx="49">
                  <c:v>501529.63671128108</c:v>
                </c:pt>
                <c:pt idx="50">
                  <c:v>1261977.186311787</c:v>
                </c:pt>
                <c:pt idx="51">
                  <c:v>552112.67605633801</c:v>
                </c:pt>
                <c:pt idx="52">
                  <c:v>1189968.6520376175</c:v>
                </c:pt>
                <c:pt idx="53">
                  <c:v>685846.86774941999</c:v>
                </c:pt>
                <c:pt idx="54">
                  <c:v>642796.6101694915</c:v>
                </c:pt>
                <c:pt idx="55">
                  <c:v>771867.00767263432</c:v>
                </c:pt>
                <c:pt idx="56">
                  <c:v>189918.88760139051</c:v>
                </c:pt>
                <c:pt idx="57">
                  <c:v>362374.8211731044</c:v>
                </c:pt>
                <c:pt idx="58">
                  <c:v>283600</c:v>
                </c:pt>
                <c:pt idx="59">
                  <c:v>263918.91891891893</c:v>
                </c:pt>
                <c:pt idx="60">
                  <c:v>155092.59259259258</c:v>
                </c:pt>
                <c:pt idx="61">
                  <c:v>181392.69406392696</c:v>
                </c:pt>
                <c:pt idx="62">
                  <c:v>268442.62295081967</c:v>
                </c:pt>
                <c:pt idx="63">
                  <c:v>2817554.8589341692</c:v>
                </c:pt>
                <c:pt idx="64">
                  <c:v>2734946.2365591396</c:v>
                </c:pt>
                <c:pt idx="65">
                  <c:v>2458227.8481012657</c:v>
                </c:pt>
                <c:pt idx="66">
                  <c:v>2611864.4067796608</c:v>
                </c:pt>
                <c:pt idx="67">
                  <c:v>2999107.1428571427</c:v>
                </c:pt>
                <c:pt idx="68">
                  <c:v>849840.25559105433</c:v>
                </c:pt>
                <c:pt idx="69">
                  <c:v>904651.16279069765</c:v>
                </c:pt>
                <c:pt idx="70">
                  <c:v>995547.94520547939</c:v>
                </c:pt>
                <c:pt idx="71">
                  <c:v>1079096.0451977402</c:v>
                </c:pt>
                <c:pt idx="72">
                  <c:v>443486.97394789581</c:v>
                </c:pt>
                <c:pt idx="73">
                  <c:v>980902.77777777787</c:v>
                </c:pt>
                <c:pt idx="74">
                  <c:v>659276.01809954748</c:v>
                </c:pt>
                <c:pt idx="75">
                  <c:v>821367.52136752126</c:v>
                </c:pt>
                <c:pt idx="76">
                  <c:v>1464086.0215053763</c:v>
                </c:pt>
                <c:pt idx="77">
                  <c:v>1038636.3636363636</c:v>
                </c:pt>
                <c:pt idx="78">
                  <c:v>215563.29849012775</c:v>
                </c:pt>
                <c:pt idx="79">
                  <c:v>270030.1204819277</c:v>
                </c:pt>
                <c:pt idx="80">
                  <c:v>332289.95057660626</c:v>
                </c:pt>
                <c:pt idx="81">
                  <c:v>186962.75071633238</c:v>
                </c:pt>
                <c:pt idx="82">
                  <c:v>949242.4242424242</c:v>
                </c:pt>
                <c:pt idx="83">
                  <c:v>373960.21699819167</c:v>
                </c:pt>
                <c:pt idx="84">
                  <c:v>195950.92024539877</c:v>
                </c:pt>
                <c:pt idx="85">
                  <c:v>532448.37758112093</c:v>
                </c:pt>
                <c:pt idx="86">
                  <c:v>52056.074766355145</c:v>
                </c:pt>
                <c:pt idx="87">
                  <c:v>244340.87882822903</c:v>
                </c:pt>
                <c:pt idx="88">
                  <c:v>167290.7488986784</c:v>
                </c:pt>
                <c:pt idx="89">
                  <c:v>90702.274975272012</c:v>
                </c:pt>
                <c:pt idx="90">
                  <c:v>908857.14285714284</c:v>
                </c:pt>
                <c:pt idx="91">
                  <c:v>334150.07656967844</c:v>
                </c:pt>
                <c:pt idx="92">
                  <c:v>682037.53351206437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4-4F19-A33E-30FC2B7C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5632"/>
        <c:axId val="565607712"/>
      </c:scatterChart>
      <c:valAx>
        <c:axId val="5656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07712"/>
        <c:crosses val="autoZero"/>
        <c:crossBetween val="midCat"/>
      </c:valAx>
      <c:valAx>
        <c:axId val="565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56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</cx:chartData>
  <cx:chart>
    <cx:plotArea>
      <cx:plotAreaRegion>
        <cx:series layoutId="boxWhisker" uniqueId="{8E2FDD8A-B54F-42B9-8E9B-E4C794E455C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251F1E5-BDE3-4FB2-B3BD-3999608E914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FA610AF-0102-4C24-8117-A545412B87B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571E4C-CE8D-4719-9A9A-81FFB9710A9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2081163-C301-4C62-8641-100D77A7798B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EE87AF4-06F0-456E-81E1-F50F38BA72F0}"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</cx:chartData>
  <cx:chart>
    <cx:title pos="t" align="ctr" overlay="0"/>
    <cx:plotArea>
      <cx:plotAreaRegion>
        <cx:series layoutId="boxWhisker" uniqueId="{BBE5606A-40E7-48A8-909D-CB053FB6F72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58597B-322A-4D68-833B-41748ECD667D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80DEEB-42A9-493C-9EDF-0FAC4CF2B56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9698E9C-696F-44F3-8B4E-00434CA4716D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8A02EA-67A0-471B-8052-83C37D18C6D7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52E539F-FED3-42B9-9F0E-88CE794DF901}"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  <cx:data id="5">
      <cx:numDim type="val">
        <cx:f dir="row">_xlchart.v1.17</cx:f>
      </cx:numDim>
    </cx:data>
  </cx:chartData>
  <cx:chart>
    <cx:title pos="t" align="ctr" overlay="0"/>
    <cx:plotArea>
      <cx:plotAreaRegion>
        <cx:series layoutId="boxWhisker" uniqueId="{90F5FB54-E662-4C00-A30A-7EFBB83180C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0E4748-FBC9-4772-8AA9-B9D09BBB4C4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D7BA9C-99F3-4E20-A978-A68132B2E76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8BC1845-FDD7-42EB-9065-2056D8C5039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39D54B2-69E6-4B81-BB99-EEAA953BCAE5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F14EF2B-1DB9-4336-BFB9-085079C2AD89}"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183102</xdr:colOff>
      <xdr:row>7</xdr:row>
      <xdr:rowOff>154939</xdr:rowOff>
    </xdr:from>
    <xdr:to>
      <xdr:col>32</xdr:col>
      <xdr:colOff>48483</xdr:colOff>
      <xdr:row>27</xdr:row>
      <xdr:rowOff>74281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C60E1D-E14C-DEB9-1D3C-F31BBA915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81152" y="1443989"/>
              <a:ext cx="6672581" cy="36023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497989</xdr:colOff>
      <xdr:row>8</xdr:row>
      <xdr:rowOff>35409</xdr:rowOff>
    </xdr:from>
    <xdr:to>
      <xdr:col>25</xdr:col>
      <xdr:colOff>27341</xdr:colOff>
      <xdr:row>25</xdr:row>
      <xdr:rowOff>143210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29784-9C2B-B2EB-0923-FBC6E53F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635000</xdr:colOff>
      <xdr:row>27</xdr:row>
      <xdr:rowOff>31750</xdr:rowOff>
    </xdr:from>
    <xdr:to>
      <xdr:col>25</xdr:col>
      <xdr:colOff>161086</xdr:colOff>
      <xdr:row>44</xdr:row>
      <xdr:rowOff>142090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6E78B3-E039-427F-BB4A-3704551D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117014</xdr:colOff>
      <xdr:row>11</xdr:row>
      <xdr:rowOff>36138</xdr:rowOff>
    </xdr:from>
    <xdr:to>
      <xdr:col>39</xdr:col>
      <xdr:colOff>421813</xdr:colOff>
      <xdr:row>26</xdr:row>
      <xdr:rowOff>12008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64801B-9294-7CFD-CDAF-B7AC7A6918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0564" y="2061788"/>
              <a:ext cx="4571999" cy="273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511753</xdr:colOff>
      <xdr:row>11</xdr:row>
      <xdr:rowOff>36138</xdr:rowOff>
    </xdr:from>
    <xdr:to>
      <xdr:col>30</xdr:col>
      <xdr:colOff>204643</xdr:colOff>
      <xdr:row>26</xdr:row>
      <xdr:rowOff>12008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AB0A8-70B7-4D61-BE63-4FCE1CBA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365125</xdr:colOff>
      <xdr:row>26</xdr:row>
      <xdr:rowOff>174625</xdr:rowOff>
    </xdr:from>
    <xdr:to>
      <xdr:col>30</xdr:col>
      <xdr:colOff>59285</xdr:colOff>
      <xdr:row>41</xdr:row>
      <xdr:rowOff>145415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83069-DF8E-443F-8305-5ED2E5CD2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516255</xdr:colOff>
      <xdr:row>11</xdr:row>
      <xdr:rowOff>107950</xdr:rowOff>
    </xdr:from>
    <xdr:to>
      <xdr:col>35</xdr:col>
      <xdr:colOff>118745</xdr:colOff>
      <xdr:row>26</xdr:row>
      <xdr:rowOff>90170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5F4353-1333-43D2-35D1-1EA3F48730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09055" y="2133600"/>
              <a:ext cx="5177790" cy="2744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57785</xdr:colOff>
      <xdr:row>11</xdr:row>
      <xdr:rowOff>19050</xdr:rowOff>
    </xdr:from>
    <xdr:to>
      <xdr:col>25</xdr:col>
      <xdr:colOff>523875</xdr:colOff>
      <xdr:row>26</xdr:row>
      <xdr:rowOff>1270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6C643-2F24-A4AB-D543-A90B5CAD9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119512</xdr:colOff>
      <xdr:row>27</xdr:row>
      <xdr:rowOff>36286</xdr:rowOff>
    </xdr:from>
    <xdr:to>
      <xdr:col>25</xdr:col>
      <xdr:colOff>588142</xdr:colOff>
      <xdr:row>42</xdr:row>
      <xdr:rowOff>12156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7CA4-C600-46E1-92DA-F0497D4BE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250735</xdr:colOff>
      <xdr:row>10</xdr:row>
      <xdr:rowOff>179069</xdr:rowOff>
    </xdr:from>
    <xdr:to>
      <xdr:col>44</xdr:col>
      <xdr:colOff>305889</xdr:colOff>
      <xdr:row>26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7E031-F0DD-C1A0-EA1C-0B1BFEB01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316775</xdr:colOff>
      <xdr:row>10</xdr:row>
      <xdr:rowOff>167277</xdr:rowOff>
    </xdr:from>
    <xdr:to>
      <xdr:col>53</xdr:col>
      <xdr:colOff>22679</xdr:colOff>
      <xdr:row>26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BB8441-A949-ECBD-D50E-5E1ED09C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402409</xdr:colOff>
      <xdr:row>26</xdr:row>
      <xdr:rowOff>149133</xdr:rowOff>
    </xdr:from>
    <xdr:to>
      <xdr:col>53</xdr:col>
      <xdr:colOff>215175</xdr:colOff>
      <xdr:row>46</xdr:row>
      <xdr:rowOff>62229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C6EC9-1CAC-F770-B240-A2546C2D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249464</xdr:colOff>
      <xdr:row>27</xdr:row>
      <xdr:rowOff>159475</xdr:rowOff>
    </xdr:from>
    <xdr:to>
      <xdr:col>44</xdr:col>
      <xdr:colOff>313509</xdr:colOff>
      <xdr:row>46</xdr:row>
      <xdr:rowOff>164555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68A59E-A6A7-2D36-78CD-8803A2E0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373511</xdr:colOff>
      <xdr:row>11</xdr:row>
      <xdr:rowOff>15604</xdr:rowOff>
    </xdr:from>
    <xdr:to>
      <xdr:col>35</xdr:col>
      <xdr:colOff>427396</xdr:colOff>
      <xdr:row>26</xdr:row>
      <xdr:rowOff>157845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8BFCE7-2EDD-47DF-9429-443C953AF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265101</xdr:colOff>
      <xdr:row>29</xdr:row>
      <xdr:rowOff>7801</xdr:rowOff>
    </xdr:from>
    <xdr:to>
      <xdr:col>35</xdr:col>
      <xdr:colOff>330417</xdr:colOff>
      <xdr:row>48</xdr:row>
      <xdr:rowOff>9072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2B46B2-AECC-492B-9F8E-37AC8F682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50</xdr:row>
      <xdr:rowOff>69273</xdr:rowOff>
    </xdr:from>
    <xdr:to>
      <xdr:col>36</xdr:col>
      <xdr:colOff>65316</xdr:colOff>
      <xdr:row>69</xdr:row>
      <xdr:rowOff>70544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CEF713-5BB5-4182-B6F7-CF9FC1984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46182</xdr:colOff>
      <xdr:row>10</xdr:row>
      <xdr:rowOff>46182</xdr:rowOff>
    </xdr:from>
    <xdr:to>
      <xdr:col>61</xdr:col>
      <xdr:colOff>366536</xdr:colOff>
      <xdr:row>25</xdr:row>
      <xdr:rowOff>73792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DD0A98-9D31-41B7-A8E6-3D10974F4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48721</xdr:colOff>
      <xdr:row>28</xdr:row>
      <xdr:rowOff>125729</xdr:rowOff>
    </xdr:from>
    <xdr:to>
      <xdr:col>61</xdr:col>
      <xdr:colOff>470857</xdr:colOff>
      <xdr:row>48</xdr:row>
      <xdr:rowOff>47716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272F86-2B9A-4141-A5B6-F563FF98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576A-9CED-4C3C-A8A4-72127CE7C77A}">
  <dimension ref="A1:AH142"/>
  <sheetViews>
    <sheetView tabSelected="1" zoomScaleNormal="100" workbookViewId="0">
      <selection activeCell="D124" sqref="A124:D124"/>
    </sheetView>
  </sheetViews>
  <sheetFormatPr defaultRowHeight="14.5" x14ac:dyDescent="0.35"/>
  <cols>
    <col min="1" max="1" width="17.453125" customWidth="1"/>
    <col min="2" max="2" width="8.453125" customWidth="1"/>
    <col min="3" max="3" width="17.453125" customWidth="1"/>
    <col min="8" max="8" width="11" customWidth="1"/>
    <col min="9" max="13" width="13.6328125" bestFit="1" customWidth="1"/>
    <col min="14" max="14" width="14.6328125" bestFit="1" customWidth="1"/>
    <col min="15" max="25" width="13.6328125" bestFit="1" customWidth="1"/>
    <col min="26" max="26" width="14.6328125" bestFit="1" customWidth="1"/>
    <col min="27" max="30" width="13.6328125" bestFit="1" customWidth="1"/>
    <col min="31" max="31" width="14.6328125" bestFit="1" customWidth="1"/>
    <col min="32" max="32" width="13.6328125" bestFit="1" customWidth="1"/>
  </cols>
  <sheetData>
    <row r="1" spans="1:34" x14ac:dyDescent="0.35">
      <c r="A1" t="s">
        <v>0</v>
      </c>
      <c r="B1" t="s">
        <v>309</v>
      </c>
      <c r="C1" t="s">
        <v>310</v>
      </c>
    </row>
    <row r="2" spans="1:34" x14ac:dyDescent="0.35">
      <c r="A2" t="s">
        <v>1</v>
      </c>
      <c r="B2">
        <v>0</v>
      </c>
      <c r="C2" s="1">
        <v>3.72448165</v>
      </c>
      <c r="H2">
        <v>0</v>
      </c>
      <c r="I2" s="9">
        <v>3.72448165</v>
      </c>
      <c r="J2" s="9">
        <v>5.9976417260000003</v>
      </c>
      <c r="K2" s="9">
        <v>2.923042068</v>
      </c>
      <c r="L2" s="9">
        <v>3.0307438279999999</v>
      </c>
      <c r="M2" s="9">
        <v>3.1257987890000001</v>
      </c>
      <c r="N2" s="9">
        <v>3.375267069</v>
      </c>
      <c r="O2" s="9">
        <v>4.6194467689999996</v>
      </c>
      <c r="P2" s="9">
        <v>4.6070039520000003</v>
      </c>
      <c r="Q2" s="9">
        <v>4.550603315</v>
      </c>
      <c r="R2" s="9">
        <v>2.80218356</v>
      </c>
      <c r="S2" s="9">
        <v>3.3563988629999999</v>
      </c>
      <c r="T2" s="9">
        <v>4.0362662189999998</v>
      </c>
      <c r="U2" s="9">
        <v>4.0095447599999998</v>
      </c>
      <c r="V2" s="9">
        <v>6.5412500380000003</v>
      </c>
      <c r="W2" s="9">
        <v>3.8708379489999998</v>
      </c>
      <c r="X2" s="9">
        <v>3.3268216759999998</v>
      </c>
      <c r="Y2" s="9">
        <v>5.8856563739999999</v>
      </c>
      <c r="Z2" s="9">
        <v>2.4018716229999999</v>
      </c>
      <c r="AA2" s="9">
        <v>4.3684486339999999</v>
      </c>
      <c r="AB2" s="9">
        <v>3.8599249859999998</v>
      </c>
      <c r="AC2" s="9">
        <v>3.8691041140000002</v>
      </c>
      <c r="AD2" s="9">
        <v>4.0607438919999996</v>
      </c>
      <c r="AE2" s="9">
        <v>2.2173711659999999</v>
      </c>
      <c r="AF2" s="9">
        <v>2.8764324999999999</v>
      </c>
    </row>
    <row r="3" spans="1:34" x14ac:dyDescent="0.35">
      <c r="A3" t="s">
        <v>2</v>
      </c>
      <c r="B3">
        <v>0</v>
      </c>
      <c r="C3" s="1">
        <v>5.9976417260000003</v>
      </c>
      <c r="H3">
        <v>1</v>
      </c>
      <c r="I3" s="9">
        <v>2.9427261969999998</v>
      </c>
      <c r="J3" s="9">
        <v>3.7435540509999998</v>
      </c>
      <c r="K3" s="9">
        <v>2.3102843310000001</v>
      </c>
      <c r="L3" s="9">
        <v>3.390667605</v>
      </c>
      <c r="M3" s="9">
        <v>2.3803516689999999</v>
      </c>
      <c r="N3" s="9">
        <v>4.6392328870000004</v>
      </c>
      <c r="O3" s="9">
        <v>3.148338646</v>
      </c>
      <c r="P3" s="9">
        <v>3.139771461</v>
      </c>
      <c r="Q3" s="9">
        <v>2.3743342410000001</v>
      </c>
      <c r="R3" s="9">
        <v>3.6131084539999998</v>
      </c>
      <c r="S3" s="9">
        <v>3.5222350950000001</v>
      </c>
      <c r="T3" s="9">
        <v>1.601043768</v>
      </c>
      <c r="U3" s="9">
        <v>2.8699051209999999</v>
      </c>
      <c r="V3" s="9">
        <v>2.0657115859999999</v>
      </c>
      <c r="W3" s="9">
        <v>2.7017231119999998</v>
      </c>
      <c r="X3" s="9">
        <v>3.150072481</v>
      </c>
      <c r="Y3" s="9">
        <v>7.7581983269999997</v>
      </c>
      <c r="Z3" s="9">
        <v>5.38865763</v>
      </c>
      <c r="AA3" s="9">
        <v>3.7065315719999998</v>
      </c>
      <c r="AB3" s="9">
        <v>5.3238937880000003</v>
      </c>
      <c r="AC3" s="9">
        <v>4.3766078589999999</v>
      </c>
      <c r="AD3" s="9">
        <v>6.2497617529999996</v>
      </c>
      <c r="AE3" s="9">
        <v>5.7969248100000002</v>
      </c>
      <c r="AF3" s="9">
        <v>3.2039233610000002</v>
      </c>
    </row>
    <row r="4" spans="1:34" x14ac:dyDescent="0.35">
      <c r="A4" t="s">
        <v>3</v>
      </c>
      <c r="B4">
        <v>0</v>
      </c>
      <c r="C4" s="1">
        <v>2.923042068</v>
      </c>
      <c r="H4">
        <v>2</v>
      </c>
      <c r="I4" s="9">
        <v>5.6014094009999997</v>
      </c>
      <c r="J4" s="9">
        <v>7.2393736579999999</v>
      </c>
      <c r="K4" s="9">
        <v>7.3682894000000001</v>
      </c>
      <c r="L4" s="9">
        <v>7.2116322960000003</v>
      </c>
      <c r="M4" s="9">
        <v>6.3583814250000001</v>
      </c>
      <c r="N4" s="9">
        <v>13.103918039</v>
      </c>
      <c r="O4" s="9">
        <v>3.0569553350000001</v>
      </c>
      <c r="P4" s="9">
        <v>5.4646404049999999</v>
      </c>
      <c r="Q4" s="9">
        <v>6.6580289339999998</v>
      </c>
      <c r="R4" s="9">
        <v>5.253112518</v>
      </c>
      <c r="S4" s="9">
        <v>7.220301471</v>
      </c>
      <c r="T4" s="9">
        <v>6.8611936169999996</v>
      </c>
      <c r="U4" s="9">
        <v>2.9458878959999999</v>
      </c>
      <c r="V4" s="9">
        <v>5.506456429</v>
      </c>
      <c r="W4" s="9">
        <v>3.60811093</v>
      </c>
      <c r="X4" s="9">
        <v>7.668140889</v>
      </c>
      <c r="Y4" s="9">
        <v>4.1385624930000002</v>
      </c>
      <c r="Z4" s="9">
        <v>10.038599499</v>
      </c>
      <c r="AA4" s="9">
        <v>7.553095828</v>
      </c>
      <c r="AB4" s="9">
        <v>5.7462356300000001</v>
      </c>
      <c r="AC4" s="9">
        <v>5.638635861</v>
      </c>
      <c r="AD4" s="9">
        <v>6.8661911409999998</v>
      </c>
      <c r="AE4" s="9">
        <v>10.790370018000001</v>
      </c>
      <c r="AF4" s="9">
        <v>7.103930536</v>
      </c>
    </row>
    <row r="5" spans="1:34" x14ac:dyDescent="0.35">
      <c r="A5" t="s">
        <v>4</v>
      </c>
      <c r="B5">
        <v>0</v>
      </c>
      <c r="C5" s="1">
        <v>3.0307438279999999</v>
      </c>
      <c r="H5">
        <v>5</v>
      </c>
      <c r="I5" s="9">
        <v>2.9014201239999999</v>
      </c>
      <c r="J5" s="9">
        <v>2.8441015740000002</v>
      </c>
      <c r="K5" s="9">
        <v>3.5103022300000002</v>
      </c>
      <c r="L5" s="9">
        <v>5.2649433930000002</v>
      </c>
      <c r="M5" s="9">
        <v>6.7002529190000004</v>
      </c>
      <c r="N5" s="9">
        <v>5.0766692950000003</v>
      </c>
      <c r="O5" s="9">
        <v>3.8090318249999999</v>
      </c>
      <c r="P5" s="9">
        <v>2.6402229589999999</v>
      </c>
      <c r="Q5" s="9">
        <v>3.8985793110000002</v>
      </c>
      <c r="R5" s="9">
        <v>8.8919225290000004</v>
      </c>
      <c r="S5" s="9">
        <v>5.4698419109999996</v>
      </c>
      <c r="T5" s="9">
        <v>6.444461241</v>
      </c>
      <c r="U5" s="9">
        <v>4.241062747</v>
      </c>
      <c r="V5" s="9">
        <v>4.3477446029999998</v>
      </c>
      <c r="W5" s="9">
        <v>5.7394022800000002</v>
      </c>
      <c r="X5" s="9">
        <v>5.1292962910000002</v>
      </c>
      <c r="Y5" s="9">
        <v>7.8628403770000004</v>
      </c>
      <c r="Z5" s="9">
        <v>4.7865068839999996</v>
      </c>
      <c r="AA5" s="9">
        <v>4.8468851429999997</v>
      </c>
      <c r="AB5" s="9">
        <v>6.9296291090000004</v>
      </c>
      <c r="AC5" s="9">
        <v>5.8219124349999998</v>
      </c>
      <c r="AD5" s="9">
        <v>5.1172614349999996</v>
      </c>
      <c r="AE5" s="9">
        <v>4.9100171399999999</v>
      </c>
      <c r="AF5" s="9">
        <v>3.9950621370000001</v>
      </c>
    </row>
    <row r="6" spans="1:34" x14ac:dyDescent="0.35">
      <c r="A6" t="s">
        <v>5</v>
      </c>
      <c r="B6">
        <v>0</v>
      </c>
      <c r="C6" s="1">
        <v>3.1257987890000001</v>
      </c>
      <c r="H6">
        <v>12</v>
      </c>
      <c r="I6" s="9">
        <v>7.4406005249999998</v>
      </c>
      <c r="J6" s="9">
        <v>5.1375575050000002</v>
      </c>
      <c r="K6" s="9">
        <v>5.2017094049999999</v>
      </c>
      <c r="L6" s="9">
        <v>4.2751275079999997</v>
      </c>
      <c r="M6" s="9">
        <v>8.1534107490000007</v>
      </c>
      <c r="N6" s="9">
        <v>2.8728628390000002</v>
      </c>
      <c r="O6" s="9">
        <v>4.2413687180000004</v>
      </c>
      <c r="P6" s="9">
        <v>4.0686991360000002</v>
      </c>
      <c r="Q6" s="9">
        <v>4.1250997729999996</v>
      </c>
      <c r="R6" s="9">
        <v>2.8260492909999999</v>
      </c>
      <c r="S6" s="9">
        <v>3.5886307820000001</v>
      </c>
      <c r="T6" s="9">
        <v>7.376448624</v>
      </c>
      <c r="U6" s="9">
        <v>3.0059601840000001</v>
      </c>
      <c r="V6" s="9">
        <v>3.5246828620000001</v>
      </c>
      <c r="W6" s="9">
        <v>2.9472137699999998</v>
      </c>
      <c r="X6" s="9">
        <v>5.5555137649999997</v>
      </c>
      <c r="Y6" s="9">
        <v>7.8005243020000004</v>
      </c>
      <c r="Z6" s="9">
        <v>3.8108676510000001</v>
      </c>
      <c r="AA6" s="9">
        <v>6.0829056189999999</v>
      </c>
      <c r="AB6" s="9">
        <v>4.1359107450000003</v>
      </c>
      <c r="AC6" s="9">
        <v>3.893989747</v>
      </c>
      <c r="AD6" s="9">
        <v>3.340386386</v>
      </c>
      <c r="AE6" s="9">
        <v>3.3566028440000002</v>
      </c>
      <c r="AF6" s="9">
        <v>5.3385803909999998</v>
      </c>
      <c r="AG6" s="2"/>
      <c r="AH6" s="2"/>
    </row>
    <row r="7" spans="1:34" x14ac:dyDescent="0.35">
      <c r="A7" t="s">
        <v>6</v>
      </c>
      <c r="B7">
        <v>0</v>
      </c>
      <c r="C7" s="1">
        <v>3.375267069</v>
      </c>
      <c r="H7">
        <v>21</v>
      </c>
      <c r="I7" s="9">
        <v>2.1164007659999999</v>
      </c>
      <c r="J7" s="9">
        <v>3.1624133080000001</v>
      </c>
      <c r="K7" s="9">
        <v>1.9627013799999999</v>
      </c>
      <c r="L7" s="9">
        <v>2.5271157139999998</v>
      </c>
      <c r="M7" s="9">
        <v>4.5333669529999998</v>
      </c>
      <c r="N7" s="9">
        <v>3.4190209089999999</v>
      </c>
      <c r="O7" s="9">
        <v>2.9665919270000001</v>
      </c>
      <c r="P7" s="9">
        <v>4.3285704259999997</v>
      </c>
      <c r="Q7" s="9">
        <v>2.6370612599999999</v>
      </c>
      <c r="R7" s="9">
        <v>3.8747135799999999</v>
      </c>
      <c r="S7" s="9">
        <v>4.6670762400000001</v>
      </c>
      <c r="T7" s="9">
        <v>4.1446819110000002</v>
      </c>
      <c r="U7" s="9">
        <v>2.5985089260000001</v>
      </c>
      <c r="V7" s="9">
        <v>2.2534757330000001</v>
      </c>
      <c r="W7" s="9">
        <v>3.80393231</v>
      </c>
      <c r="X7" s="9">
        <v>4.9202161709999999</v>
      </c>
      <c r="Y7" s="9">
        <v>4.5284714189999997</v>
      </c>
      <c r="Z7" s="9">
        <v>4.0257612180000004</v>
      </c>
      <c r="AA7" s="9">
        <v>6.354097833</v>
      </c>
      <c r="AB7" s="9">
        <v>3.3467097849999998</v>
      </c>
      <c r="AC7" s="9">
        <v>4.5070534550000003</v>
      </c>
      <c r="AD7" s="9"/>
      <c r="AE7" s="9"/>
      <c r="AF7" s="9"/>
    </row>
    <row r="8" spans="1:34" x14ac:dyDescent="0.35">
      <c r="A8" t="s">
        <v>7</v>
      </c>
      <c r="B8">
        <v>0</v>
      </c>
      <c r="C8" s="1">
        <v>4.6194467689999996</v>
      </c>
    </row>
    <row r="9" spans="1:34" x14ac:dyDescent="0.35">
      <c r="A9" t="s">
        <v>8</v>
      </c>
      <c r="B9">
        <v>0</v>
      </c>
      <c r="C9" s="1">
        <v>4.6070039520000003</v>
      </c>
    </row>
    <row r="10" spans="1:34" x14ac:dyDescent="0.35">
      <c r="A10" t="s">
        <v>9</v>
      </c>
      <c r="B10">
        <v>0</v>
      </c>
      <c r="C10" s="2">
        <v>4.550603315</v>
      </c>
    </row>
    <row r="11" spans="1:34" x14ac:dyDescent="0.35">
      <c r="A11" t="s">
        <v>10</v>
      </c>
      <c r="B11">
        <v>0</v>
      </c>
      <c r="C11" s="2">
        <v>2.80218356</v>
      </c>
    </row>
    <row r="12" spans="1:34" x14ac:dyDescent="0.35">
      <c r="A12" t="s">
        <v>11</v>
      </c>
      <c r="B12">
        <v>0</v>
      </c>
      <c r="C12" s="2">
        <v>3.3563988629999999</v>
      </c>
      <c r="I12" t="s">
        <v>152</v>
      </c>
      <c r="J12" t="s">
        <v>153</v>
      </c>
      <c r="K12" t="s">
        <v>154</v>
      </c>
    </row>
    <row r="13" spans="1:34" x14ac:dyDescent="0.35">
      <c r="A13" t="s">
        <v>12</v>
      </c>
      <c r="B13">
        <v>0</v>
      </c>
      <c r="C13" s="2">
        <v>4.0362662189999998</v>
      </c>
      <c r="H13">
        <v>0</v>
      </c>
      <c r="I13" s="1">
        <f>AVERAGE(I2:AF2)</f>
        <v>3.8932035633333335</v>
      </c>
      <c r="J13">
        <f>_xlfn.STDEV.P(I2:AF2)</f>
        <v>1.0725005380595451</v>
      </c>
      <c r="K13">
        <f>COUNT(I2:AF2)</f>
        <v>24</v>
      </c>
      <c r="M13" t="s">
        <v>155</v>
      </c>
      <c r="N13">
        <f>1-(I16/I15)</f>
        <v>0.23787256587284578</v>
      </c>
    </row>
    <row r="14" spans="1:34" x14ac:dyDescent="0.35">
      <c r="A14" t="s">
        <v>13</v>
      </c>
      <c r="B14">
        <v>0</v>
      </c>
      <c r="C14" s="2">
        <v>4.0095447599999998</v>
      </c>
      <c r="H14">
        <v>1</v>
      </c>
      <c r="I14" s="1">
        <f>AVERAGE(I3:AF3)</f>
        <v>3.7248983252083327</v>
      </c>
      <c r="J14">
        <f t="shared" ref="J14:J18" si="0">_xlfn.STDEV.P(I3:AF3)</f>
        <v>1.446983447719042</v>
      </c>
      <c r="K14">
        <f t="shared" ref="K14:K18" si="1">COUNT(I3:AF3)</f>
        <v>24</v>
      </c>
      <c r="M14" t="s">
        <v>157</v>
      </c>
      <c r="N14">
        <f>1-(I17/I16)</f>
        <v>7.4919243919911893E-2</v>
      </c>
    </row>
    <row r="15" spans="1:34" x14ac:dyDescent="0.35">
      <c r="A15" t="s">
        <v>14</v>
      </c>
      <c r="B15">
        <v>0</v>
      </c>
      <c r="C15" s="2">
        <v>6.5412500380000003</v>
      </c>
      <c r="H15">
        <v>2</v>
      </c>
      <c r="I15" s="1">
        <f t="shared" ref="I15:I18" si="2">AVERAGE(I4:AF4)</f>
        <v>6.6250605687083324</v>
      </c>
      <c r="J15">
        <f t="shared" si="0"/>
        <v>2.2711611134461687</v>
      </c>
      <c r="K15">
        <f t="shared" si="1"/>
        <v>24</v>
      </c>
      <c r="M15" t="s">
        <v>156</v>
      </c>
      <c r="N15">
        <f>1-(I18/I16)</f>
        <v>0.27684115781811913</v>
      </c>
    </row>
    <row r="16" spans="1:34" x14ac:dyDescent="0.35">
      <c r="A16" t="s">
        <v>15</v>
      </c>
      <c r="B16">
        <v>0</v>
      </c>
      <c r="C16" s="2">
        <v>3.8708379489999998</v>
      </c>
      <c r="H16">
        <v>5</v>
      </c>
      <c r="I16" s="1">
        <f t="shared" si="2"/>
        <v>5.0491404121666665</v>
      </c>
      <c r="J16">
        <f t="shared" si="0"/>
        <v>1.515131525161719</v>
      </c>
      <c r="K16">
        <f t="shared" si="1"/>
        <v>24</v>
      </c>
      <c r="M16" t="s">
        <v>159</v>
      </c>
      <c r="N16">
        <f>1-(I18/I15)</f>
        <v>0.44886080714155951</v>
      </c>
    </row>
    <row r="17" spans="1:14" x14ac:dyDescent="0.35">
      <c r="A17" t="s">
        <v>16</v>
      </c>
      <c r="B17">
        <v>0</v>
      </c>
      <c r="C17" s="2">
        <v>3.3268216759999998</v>
      </c>
      <c r="H17">
        <v>12</v>
      </c>
      <c r="I17" s="1">
        <f t="shared" si="2"/>
        <v>4.6708626300416674</v>
      </c>
      <c r="J17">
        <f t="shared" si="0"/>
        <v>1.6024554069338162</v>
      </c>
      <c r="K17">
        <f t="shared" si="1"/>
        <v>24</v>
      </c>
    </row>
    <row r="18" spans="1:14" x14ac:dyDescent="0.35">
      <c r="A18" t="s">
        <v>17</v>
      </c>
      <c r="B18">
        <v>0</v>
      </c>
      <c r="C18" s="2">
        <v>5.8856563739999999</v>
      </c>
      <c r="H18">
        <v>21</v>
      </c>
      <c r="I18" s="1">
        <f t="shared" si="2"/>
        <v>3.651330534476191</v>
      </c>
      <c r="J18">
        <f t="shared" si="0"/>
        <v>1.0814232517084585</v>
      </c>
      <c r="K18">
        <f t="shared" si="1"/>
        <v>21</v>
      </c>
    </row>
    <row r="19" spans="1:14" x14ac:dyDescent="0.35">
      <c r="A19" t="s">
        <v>18</v>
      </c>
      <c r="B19">
        <v>0</v>
      </c>
      <c r="C19" s="2">
        <v>2.4018716229999999</v>
      </c>
      <c r="M19" s="12" t="s">
        <v>160</v>
      </c>
      <c r="N19" s="12"/>
    </row>
    <row r="20" spans="1:14" x14ac:dyDescent="0.35">
      <c r="A20" t="s">
        <v>19</v>
      </c>
      <c r="B20">
        <v>0</v>
      </c>
      <c r="C20" s="2">
        <v>4.3684486339999999</v>
      </c>
      <c r="H20">
        <v>2</v>
      </c>
      <c r="I20" s="1">
        <f t="shared" ref="I20:J23" si="3">I15/$I$15</f>
        <v>1</v>
      </c>
      <c r="J20" s="1">
        <f t="shared" si="3"/>
        <v>0.34281363768557516</v>
      </c>
      <c r="M20" s="6" t="s">
        <v>155</v>
      </c>
      <c r="N20" s="6">
        <f>1-(I16/I15)</f>
        <v>0.23787256587284578</v>
      </c>
    </row>
    <row r="21" spans="1:14" x14ac:dyDescent="0.35">
      <c r="A21" t="s">
        <v>20</v>
      </c>
      <c r="B21">
        <v>0</v>
      </c>
      <c r="C21" s="2">
        <v>3.8599249859999998</v>
      </c>
      <c r="H21">
        <v>5</v>
      </c>
      <c r="I21" s="1">
        <f t="shared" si="3"/>
        <v>0.76212743412715422</v>
      </c>
      <c r="J21" s="1">
        <f t="shared" si="3"/>
        <v>0.22869700728745482</v>
      </c>
      <c r="M21" s="6" t="s">
        <v>157</v>
      </c>
      <c r="N21" s="6">
        <f t="shared" ref="N21:N22" si="4">1-(I17/I16)</f>
        <v>7.4919243919911893E-2</v>
      </c>
    </row>
    <row r="22" spans="1:14" x14ac:dyDescent="0.35">
      <c r="A22" t="s">
        <v>21</v>
      </c>
      <c r="B22">
        <v>0</v>
      </c>
      <c r="C22" s="2">
        <v>3.8691041140000002</v>
      </c>
      <c r="H22">
        <v>12</v>
      </c>
      <c r="I22" s="1">
        <f t="shared" si="3"/>
        <v>0.70502942299172533</v>
      </c>
      <c r="J22" s="1">
        <f t="shared" si="3"/>
        <v>0.24187785006865861</v>
      </c>
      <c r="M22" s="6" t="s">
        <v>158</v>
      </c>
      <c r="N22" s="6">
        <f t="shared" si="4"/>
        <v>0.21827490472704858</v>
      </c>
    </row>
    <row r="23" spans="1:14" x14ac:dyDescent="0.35">
      <c r="A23" t="s">
        <v>22</v>
      </c>
      <c r="B23">
        <v>0</v>
      </c>
      <c r="C23" s="2">
        <v>4.0607438919999996</v>
      </c>
      <c r="H23">
        <v>21</v>
      </c>
      <c r="I23" s="1">
        <f t="shared" si="3"/>
        <v>0.55113919285844049</v>
      </c>
      <c r="J23" s="1">
        <f t="shared" si="3"/>
        <v>0.16323220602937072</v>
      </c>
    </row>
    <row r="24" spans="1:14" x14ac:dyDescent="0.35">
      <c r="A24" t="s">
        <v>23</v>
      </c>
      <c r="B24">
        <v>0</v>
      </c>
      <c r="C24" s="2">
        <v>2.2173711659999999</v>
      </c>
      <c r="M24" s="6" t="s">
        <v>161</v>
      </c>
      <c r="N24">
        <f>I15/I13</f>
        <v>1.701698989260146</v>
      </c>
    </row>
    <row r="25" spans="1:14" x14ac:dyDescent="0.35">
      <c r="A25" t="s">
        <v>24</v>
      </c>
      <c r="B25">
        <v>0</v>
      </c>
      <c r="C25" s="2">
        <v>2.8764324999999999</v>
      </c>
    </row>
    <row r="26" spans="1:14" x14ac:dyDescent="0.35">
      <c r="A26" t="s">
        <v>25</v>
      </c>
      <c r="B26">
        <v>1</v>
      </c>
      <c r="C26" s="2">
        <v>2.9427261969999998</v>
      </c>
    </row>
    <row r="27" spans="1:14" x14ac:dyDescent="0.35">
      <c r="A27" t="s">
        <v>26</v>
      </c>
      <c r="B27">
        <v>1</v>
      </c>
      <c r="C27" s="2">
        <v>3.7435540509999998</v>
      </c>
    </row>
    <row r="28" spans="1:14" x14ac:dyDescent="0.35">
      <c r="A28" t="s">
        <v>27</v>
      </c>
      <c r="B28">
        <v>1</v>
      </c>
      <c r="C28" s="2">
        <v>2.3102843310000001</v>
      </c>
    </row>
    <row r="29" spans="1:14" x14ac:dyDescent="0.35">
      <c r="A29" t="s">
        <v>28</v>
      </c>
      <c r="B29">
        <v>1</v>
      </c>
      <c r="C29" s="2">
        <v>3.390667605</v>
      </c>
    </row>
    <row r="30" spans="1:14" x14ac:dyDescent="0.35">
      <c r="A30" t="s">
        <v>29</v>
      </c>
      <c r="B30">
        <v>1</v>
      </c>
      <c r="C30" s="2">
        <v>2.3803516689999999</v>
      </c>
    </row>
    <row r="31" spans="1:14" x14ac:dyDescent="0.35">
      <c r="A31" t="s">
        <v>30</v>
      </c>
      <c r="B31">
        <v>1</v>
      </c>
      <c r="C31" s="2">
        <v>4.6392328870000004</v>
      </c>
    </row>
    <row r="32" spans="1:14" x14ac:dyDescent="0.35">
      <c r="A32" t="s">
        <v>31</v>
      </c>
      <c r="B32">
        <v>1</v>
      </c>
      <c r="C32" s="2">
        <v>3.148338646</v>
      </c>
    </row>
    <row r="33" spans="1:3" x14ac:dyDescent="0.35">
      <c r="A33" t="s">
        <v>32</v>
      </c>
      <c r="B33">
        <v>1</v>
      </c>
      <c r="C33" s="2">
        <v>3.139771461</v>
      </c>
    </row>
    <row r="34" spans="1:3" x14ac:dyDescent="0.35">
      <c r="A34" t="s">
        <v>33</v>
      </c>
      <c r="B34">
        <v>1</v>
      </c>
      <c r="C34" s="2">
        <v>2.3743342410000001</v>
      </c>
    </row>
    <row r="35" spans="1:3" x14ac:dyDescent="0.35">
      <c r="A35" t="s">
        <v>34</v>
      </c>
      <c r="B35">
        <v>1</v>
      </c>
      <c r="C35" s="2">
        <v>3.6131084539999998</v>
      </c>
    </row>
    <row r="36" spans="1:3" x14ac:dyDescent="0.35">
      <c r="A36" t="s">
        <v>35</v>
      </c>
      <c r="B36">
        <v>1</v>
      </c>
      <c r="C36" s="2">
        <v>3.5222350950000001</v>
      </c>
    </row>
    <row r="37" spans="1:3" x14ac:dyDescent="0.35">
      <c r="A37" t="s">
        <v>36</v>
      </c>
      <c r="B37">
        <v>1</v>
      </c>
      <c r="C37" s="2">
        <v>1.601043768</v>
      </c>
    </row>
    <row r="38" spans="1:3" x14ac:dyDescent="0.35">
      <c r="A38" t="s">
        <v>37</v>
      </c>
      <c r="B38">
        <v>1</v>
      </c>
      <c r="C38" s="2">
        <v>2.8699051209999999</v>
      </c>
    </row>
    <row r="39" spans="1:3" x14ac:dyDescent="0.35">
      <c r="A39" t="s">
        <v>38</v>
      </c>
      <c r="B39">
        <v>1</v>
      </c>
      <c r="C39" s="2">
        <v>2.0657115859999999</v>
      </c>
    </row>
    <row r="40" spans="1:3" x14ac:dyDescent="0.35">
      <c r="A40" t="s">
        <v>39</v>
      </c>
      <c r="B40">
        <v>1</v>
      </c>
      <c r="C40" s="2">
        <v>2.7017231119999998</v>
      </c>
    </row>
    <row r="41" spans="1:3" x14ac:dyDescent="0.35">
      <c r="A41" t="s">
        <v>40</v>
      </c>
      <c r="B41">
        <v>1</v>
      </c>
      <c r="C41" s="2">
        <v>3.150072481</v>
      </c>
    </row>
    <row r="42" spans="1:3" x14ac:dyDescent="0.35">
      <c r="A42" t="s">
        <v>41</v>
      </c>
      <c r="B42">
        <v>1</v>
      </c>
      <c r="C42" s="2">
        <v>7.7581983269999997</v>
      </c>
    </row>
    <row r="43" spans="1:3" x14ac:dyDescent="0.35">
      <c r="A43" t="s">
        <v>42</v>
      </c>
      <c r="B43">
        <v>1</v>
      </c>
      <c r="C43" s="2">
        <v>5.38865763</v>
      </c>
    </row>
    <row r="44" spans="1:3" x14ac:dyDescent="0.35">
      <c r="A44" t="s">
        <v>43</v>
      </c>
      <c r="B44">
        <v>1</v>
      </c>
      <c r="C44">
        <v>3.7065315719999998</v>
      </c>
    </row>
    <row r="45" spans="1:3" x14ac:dyDescent="0.35">
      <c r="A45" t="s">
        <v>44</v>
      </c>
      <c r="B45">
        <v>1</v>
      </c>
      <c r="C45">
        <v>5.3238937880000003</v>
      </c>
    </row>
    <row r="46" spans="1:3" x14ac:dyDescent="0.35">
      <c r="A46" t="s">
        <v>45</v>
      </c>
      <c r="B46">
        <v>1</v>
      </c>
      <c r="C46">
        <v>4.3766078589999999</v>
      </c>
    </row>
    <row r="47" spans="1:3" x14ac:dyDescent="0.35">
      <c r="A47" t="s">
        <v>46</v>
      </c>
      <c r="B47">
        <v>1</v>
      </c>
      <c r="C47">
        <v>6.2497617529999996</v>
      </c>
    </row>
    <row r="48" spans="1:3" x14ac:dyDescent="0.35">
      <c r="A48" t="s">
        <v>47</v>
      </c>
      <c r="B48">
        <v>1</v>
      </c>
      <c r="C48">
        <v>5.7969248100000002</v>
      </c>
    </row>
    <row r="49" spans="1:3" x14ac:dyDescent="0.35">
      <c r="A49" t="s">
        <v>48</v>
      </c>
      <c r="B49">
        <v>1</v>
      </c>
      <c r="C49">
        <v>3.2039233610000002</v>
      </c>
    </row>
    <row r="50" spans="1:3" x14ac:dyDescent="0.35">
      <c r="A50" t="s">
        <v>49</v>
      </c>
      <c r="B50">
        <v>2</v>
      </c>
      <c r="C50">
        <v>5.6014094009999997</v>
      </c>
    </row>
    <row r="51" spans="1:3" x14ac:dyDescent="0.35">
      <c r="A51" t="s">
        <v>50</v>
      </c>
      <c r="B51">
        <v>2</v>
      </c>
      <c r="C51">
        <v>7.2393736579999999</v>
      </c>
    </row>
    <row r="52" spans="1:3" x14ac:dyDescent="0.35">
      <c r="A52" t="s">
        <v>51</v>
      </c>
      <c r="B52">
        <v>2</v>
      </c>
      <c r="C52">
        <v>7.3682894000000001</v>
      </c>
    </row>
    <row r="53" spans="1:3" x14ac:dyDescent="0.35">
      <c r="A53" t="s">
        <v>52</v>
      </c>
      <c r="B53">
        <v>2</v>
      </c>
      <c r="C53">
        <v>7.2116322960000003</v>
      </c>
    </row>
    <row r="54" spans="1:3" x14ac:dyDescent="0.35">
      <c r="A54" t="s">
        <v>53</v>
      </c>
      <c r="B54">
        <v>2</v>
      </c>
      <c r="C54">
        <v>6.3583814250000001</v>
      </c>
    </row>
    <row r="55" spans="1:3" x14ac:dyDescent="0.35">
      <c r="A55" t="s">
        <v>54</v>
      </c>
      <c r="B55">
        <v>2</v>
      </c>
      <c r="C55">
        <v>13.103918039</v>
      </c>
    </row>
    <row r="56" spans="1:3" x14ac:dyDescent="0.35">
      <c r="A56" t="s">
        <v>55</v>
      </c>
      <c r="B56">
        <v>2</v>
      </c>
      <c r="C56">
        <v>3.0569553350000001</v>
      </c>
    </row>
    <row r="57" spans="1:3" x14ac:dyDescent="0.35">
      <c r="A57" t="s">
        <v>56</v>
      </c>
      <c r="B57">
        <v>2</v>
      </c>
      <c r="C57">
        <v>5.4646404049999999</v>
      </c>
    </row>
    <row r="58" spans="1:3" x14ac:dyDescent="0.35">
      <c r="A58" t="s">
        <v>57</v>
      </c>
      <c r="B58">
        <v>2</v>
      </c>
      <c r="C58">
        <v>6.6580289339999998</v>
      </c>
    </row>
    <row r="59" spans="1:3" x14ac:dyDescent="0.35">
      <c r="A59" t="s">
        <v>58</v>
      </c>
      <c r="B59">
        <v>2</v>
      </c>
      <c r="C59">
        <v>5.253112518</v>
      </c>
    </row>
    <row r="60" spans="1:3" x14ac:dyDescent="0.35">
      <c r="A60" t="s">
        <v>59</v>
      </c>
      <c r="B60">
        <v>2</v>
      </c>
      <c r="C60">
        <v>7.220301471</v>
      </c>
    </row>
    <row r="61" spans="1:3" x14ac:dyDescent="0.35">
      <c r="A61" t="s">
        <v>60</v>
      </c>
      <c r="B61">
        <v>2</v>
      </c>
      <c r="C61">
        <v>6.8611936169999996</v>
      </c>
    </row>
    <row r="62" spans="1:3" x14ac:dyDescent="0.35">
      <c r="A62" t="s">
        <v>61</v>
      </c>
      <c r="B62">
        <v>2</v>
      </c>
      <c r="C62">
        <v>2.9458878959999999</v>
      </c>
    </row>
    <row r="63" spans="1:3" x14ac:dyDescent="0.35">
      <c r="A63" t="s">
        <v>62</v>
      </c>
      <c r="B63">
        <v>2</v>
      </c>
      <c r="C63">
        <v>5.506456429</v>
      </c>
    </row>
    <row r="64" spans="1:3" x14ac:dyDescent="0.35">
      <c r="A64" t="s">
        <v>63</v>
      </c>
      <c r="B64">
        <v>2</v>
      </c>
      <c r="C64">
        <v>3.60811093</v>
      </c>
    </row>
    <row r="65" spans="1:3" x14ac:dyDescent="0.35">
      <c r="A65" t="s">
        <v>64</v>
      </c>
      <c r="B65">
        <v>2</v>
      </c>
      <c r="C65">
        <v>7.668140889</v>
      </c>
    </row>
    <row r="66" spans="1:3" x14ac:dyDescent="0.35">
      <c r="A66" t="s">
        <v>65</v>
      </c>
      <c r="B66">
        <v>2</v>
      </c>
      <c r="C66">
        <v>4.1385624930000002</v>
      </c>
    </row>
    <row r="67" spans="1:3" x14ac:dyDescent="0.35">
      <c r="A67" t="s">
        <v>66</v>
      </c>
      <c r="B67">
        <v>2</v>
      </c>
      <c r="C67">
        <v>10.038599499</v>
      </c>
    </row>
    <row r="68" spans="1:3" x14ac:dyDescent="0.35">
      <c r="A68" t="s">
        <v>67</v>
      </c>
      <c r="B68">
        <v>2</v>
      </c>
      <c r="C68">
        <v>7.553095828</v>
      </c>
    </row>
    <row r="69" spans="1:3" x14ac:dyDescent="0.35">
      <c r="A69" t="s">
        <v>68</v>
      </c>
      <c r="B69">
        <v>2</v>
      </c>
      <c r="C69">
        <v>5.7462356300000001</v>
      </c>
    </row>
    <row r="70" spans="1:3" x14ac:dyDescent="0.35">
      <c r="A70" t="s">
        <v>69</v>
      </c>
      <c r="B70">
        <v>2</v>
      </c>
      <c r="C70">
        <v>5.638635861</v>
      </c>
    </row>
    <row r="71" spans="1:3" x14ac:dyDescent="0.35">
      <c r="A71" t="s">
        <v>70</v>
      </c>
      <c r="B71">
        <v>2</v>
      </c>
      <c r="C71">
        <v>6.8661911409999998</v>
      </c>
    </row>
    <row r="72" spans="1:3" x14ac:dyDescent="0.35">
      <c r="A72" t="s">
        <v>71</v>
      </c>
      <c r="B72">
        <v>2</v>
      </c>
      <c r="C72">
        <v>10.790370018000001</v>
      </c>
    </row>
    <row r="73" spans="1:3" x14ac:dyDescent="0.35">
      <c r="A73" t="s">
        <v>72</v>
      </c>
      <c r="B73">
        <v>2</v>
      </c>
      <c r="C73">
        <v>7.103930536</v>
      </c>
    </row>
    <row r="74" spans="1:3" x14ac:dyDescent="0.35">
      <c r="A74" t="s">
        <v>73</v>
      </c>
      <c r="B74">
        <v>5</v>
      </c>
      <c r="C74">
        <v>2.9014201239999999</v>
      </c>
    </row>
    <row r="75" spans="1:3" x14ac:dyDescent="0.35">
      <c r="A75" t="s">
        <v>74</v>
      </c>
      <c r="B75">
        <v>5</v>
      </c>
      <c r="C75">
        <v>2.8441015740000002</v>
      </c>
    </row>
    <row r="76" spans="1:3" x14ac:dyDescent="0.35">
      <c r="A76" t="s">
        <v>75</v>
      </c>
      <c r="B76">
        <v>5</v>
      </c>
      <c r="C76">
        <v>3.5103022300000002</v>
      </c>
    </row>
    <row r="77" spans="1:3" x14ac:dyDescent="0.35">
      <c r="A77" t="s">
        <v>76</v>
      </c>
      <c r="B77">
        <v>5</v>
      </c>
      <c r="C77">
        <v>5.2649433930000002</v>
      </c>
    </row>
    <row r="78" spans="1:3" x14ac:dyDescent="0.35">
      <c r="A78" t="s">
        <v>77</v>
      </c>
      <c r="B78">
        <v>5</v>
      </c>
      <c r="C78">
        <v>6.7002529190000004</v>
      </c>
    </row>
    <row r="79" spans="1:3" x14ac:dyDescent="0.35">
      <c r="A79" t="s">
        <v>78</v>
      </c>
      <c r="B79">
        <v>5</v>
      </c>
      <c r="C79">
        <v>5.0766692950000003</v>
      </c>
    </row>
    <row r="80" spans="1:3" x14ac:dyDescent="0.35">
      <c r="A80" t="s">
        <v>79</v>
      </c>
      <c r="B80">
        <v>5</v>
      </c>
      <c r="C80">
        <v>3.8090318249999999</v>
      </c>
    </row>
    <row r="81" spans="1:3" x14ac:dyDescent="0.35">
      <c r="A81" t="s">
        <v>80</v>
      </c>
      <c r="B81">
        <v>5</v>
      </c>
      <c r="C81">
        <v>2.6402229589999999</v>
      </c>
    </row>
    <row r="82" spans="1:3" x14ac:dyDescent="0.35">
      <c r="A82" t="s">
        <v>81</v>
      </c>
      <c r="B82">
        <v>5</v>
      </c>
      <c r="C82">
        <v>3.8985793110000002</v>
      </c>
    </row>
    <row r="83" spans="1:3" x14ac:dyDescent="0.35">
      <c r="A83" t="s">
        <v>82</v>
      </c>
      <c r="B83">
        <v>5</v>
      </c>
      <c r="C83">
        <v>8.8919225290000004</v>
      </c>
    </row>
    <row r="84" spans="1:3" x14ac:dyDescent="0.35">
      <c r="A84" t="s">
        <v>83</v>
      </c>
      <c r="B84">
        <v>5</v>
      </c>
      <c r="C84">
        <v>5.4698419109999996</v>
      </c>
    </row>
    <row r="85" spans="1:3" x14ac:dyDescent="0.35">
      <c r="A85" t="s">
        <v>84</v>
      </c>
      <c r="B85">
        <v>5</v>
      </c>
      <c r="C85">
        <v>6.444461241</v>
      </c>
    </row>
    <row r="86" spans="1:3" x14ac:dyDescent="0.35">
      <c r="A86" t="s">
        <v>85</v>
      </c>
      <c r="B86">
        <v>5</v>
      </c>
      <c r="C86">
        <v>4.241062747</v>
      </c>
    </row>
    <row r="87" spans="1:3" x14ac:dyDescent="0.35">
      <c r="A87" t="s">
        <v>86</v>
      </c>
      <c r="B87">
        <v>5</v>
      </c>
      <c r="C87">
        <v>4.3477446029999998</v>
      </c>
    </row>
    <row r="88" spans="1:3" x14ac:dyDescent="0.35">
      <c r="A88" t="s">
        <v>87</v>
      </c>
      <c r="B88">
        <v>5</v>
      </c>
      <c r="C88">
        <v>5.7394022800000002</v>
      </c>
    </row>
    <row r="89" spans="1:3" x14ac:dyDescent="0.35">
      <c r="A89" t="s">
        <v>88</v>
      </c>
      <c r="B89">
        <v>5</v>
      </c>
      <c r="C89">
        <v>5.1292962910000002</v>
      </c>
    </row>
    <row r="90" spans="1:3" x14ac:dyDescent="0.35">
      <c r="A90" t="s">
        <v>89</v>
      </c>
      <c r="B90">
        <v>5</v>
      </c>
      <c r="C90">
        <v>7.8628403770000004</v>
      </c>
    </row>
    <row r="91" spans="1:3" x14ac:dyDescent="0.35">
      <c r="A91" t="s">
        <v>90</v>
      </c>
      <c r="B91">
        <v>5</v>
      </c>
      <c r="C91">
        <v>4.7865068839999996</v>
      </c>
    </row>
    <row r="92" spans="1:3" x14ac:dyDescent="0.35">
      <c r="A92" t="s">
        <v>91</v>
      </c>
      <c r="B92">
        <v>5</v>
      </c>
      <c r="C92">
        <v>4.8468851429999997</v>
      </c>
    </row>
    <row r="93" spans="1:3" x14ac:dyDescent="0.35">
      <c r="A93" t="s">
        <v>92</v>
      </c>
      <c r="B93">
        <v>5</v>
      </c>
      <c r="C93">
        <v>6.9296291090000004</v>
      </c>
    </row>
    <row r="94" spans="1:3" x14ac:dyDescent="0.35">
      <c r="A94" t="s">
        <v>93</v>
      </c>
      <c r="B94">
        <v>5</v>
      </c>
      <c r="C94">
        <v>5.8219124349999998</v>
      </c>
    </row>
    <row r="95" spans="1:3" x14ac:dyDescent="0.35">
      <c r="A95" t="s">
        <v>94</v>
      </c>
      <c r="B95">
        <v>5</v>
      </c>
      <c r="C95">
        <v>5.1172614349999996</v>
      </c>
    </row>
    <row r="96" spans="1:3" x14ac:dyDescent="0.35">
      <c r="A96" t="s">
        <v>95</v>
      </c>
      <c r="B96">
        <v>5</v>
      </c>
      <c r="C96">
        <v>4.9100171399999999</v>
      </c>
    </row>
    <row r="97" spans="1:3" x14ac:dyDescent="0.35">
      <c r="A97" t="s">
        <v>96</v>
      </c>
      <c r="B97">
        <v>5</v>
      </c>
      <c r="C97">
        <v>3.9950621370000001</v>
      </c>
    </row>
    <row r="98" spans="1:3" x14ac:dyDescent="0.35">
      <c r="A98" t="s">
        <v>97</v>
      </c>
      <c r="B98">
        <v>12</v>
      </c>
      <c r="C98">
        <v>7.4406005249999998</v>
      </c>
    </row>
    <row r="99" spans="1:3" x14ac:dyDescent="0.35">
      <c r="A99" t="s">
        <v>98</v>
      </c>
      <c r="B99">
        <v>12</v>
      </c>
      <c r="C99">
        <v>5.1375575050000002</v>
      </c>
    </row>
    <row r="100" spans="1:3" x14ac:dyDescent="0.35">
      <c r="A100" t="s">
        <v>99</v>
      </c>
      <c r="B100">
        <v>12</v>
      </c>
      <c r="C100">
        <v>5.2017094049999999</v>
      </c>
    </row>
    <row r="101" spans="1:3" x14ac:dyDescent="0.35">
      <c r="A101" t="s">
        <v>100</v>
      </c>
      <c r="B101">
        <v>12</v>
      </c>
      <c r="C101">
        <v>4.2751275079999997</v>
      </c>
    </row>
    <row r="102" spans="1:3" x14ac:dyDescent="0.35">
      <c r="A102" t="s">
        <v>101</v>
      </c>
      <c r="B102">
        <v>12</v>
      </c>
      <c r="C102">
        <v>8.1534107490000007</v>
      </c>
    </row>
    <row r="103" spans="1:3" x14ac:dyDescent="0.35">
      <c r="A103" t="s">
        <v>102</v>
      </c>
      <c r="B103">
        <v>12</v>
      </c>
      <c r="C103">
        <v>2.8728628390000002</v>
      </c>
    </row>
    <row r="104" spans="1:3" x14ac:dyDescent="0.35">
      <c r="A104" t="s">
        <v>103</v>
      </c>
      <c r="B104">
        <v>12</v>
      </c>
      <c r="C104">
        <v>4.2413687180000004</v>
      </c>
    </row>
    <row r="105" spans="1:3" x14ac:dyDescent="0.35">
      <c r="A105" t="s">
        <v>104</v>
      </c>
      <c r="B105">
        <v>12</v>
      </c>
      <c r="C105">
        <v>4.0686991360000002</v>
      </c>
    </row>
    <row r="106" spans="1:3" x14ac:dyDescent="0.35">
      <c r="A106" t="s">
        <v>105</v>
      </c>
      <c r="B106">
        <v>12</v>
      </c>
      <c r="C106">
        <v>4.1250997729999996</v>
      </c>
    </row>
    <row r="107" spans="1:3" x14ac:dyDescent="0.35">
      <c r="A107" t="s">
        <v>106</v>
      </c>
      <c r="B107">
        <v>12</v>
      </c>
      <c r="C107">
        <v>2.8260492909999999</v>
      </c>
    </row>
    <row r="108" spans="1:3" x14ac:dyDescent="0.35">
      <c r="A108" t="s">
        <v>107</v>
      </c>
      <c r="B108">
        <v>12</v>
      </c>
      <c r="C108">
        <v>3.5886307820000001</v>
      </c>
    </row>
    <row r="109" spans="1:3" x14ac:dyDescent="0.35">
      <c r="A109" t="s">
        <v>108</v>
      </c>
      <c r="B109">
        <v>12</v>
      </c>
      <c r="C109">
        <v>7.376448624</v>
      </c>
    </row>
    <row r="110" spans="1:3" x14ac:dyDescent="0.35">
      <c r="A110" t="s">
        <v>109</v>
      </c>
      <c r="B110">
        <v>12</v>
      </c>
      <c r="C110">
        <v>3.0059601840000001</v>
      </c>
    </row>
    <row r="111" spans="1:3" x14ac:dyDescent="0.35">
      <c r="A111" t="s">
        <v>110</v>
      </c>
      <c r="B111">
        <v>12</v>
      </c>
      <c r="C111">
        <v>3.5246828620000001</v>
      </c>
    </row>
    <row r="112" spans="1:3" x14ac:dyDescent="0.35">
      <c r="A112" t="s">
        <v>111</v>
      </c>
      <c r="B112">
        <v>12</v>
      </c>
      <c r="C112">
        <v>2.9472137699999998</v>
      </c>
    </row>
    <row r="113" spans="1:3" x14ac:dyDescent="0.35">
      <c r="A113" t="s">
        <v>112</v>
      </c>
      <c r="B113">
        <v>12</v>
      </c>
      <c r="C113">
        <v>5.5555137649999997</v>
      </c>
    </row>
    <row r="114" spans="1:3" x14ac:dyDescent="0.35">
      <c r="A114" t="s">
        <v>113</v>
      </c>
      <c r="B114">
        <v>12</v>
      </c>
      <c r="C114">
        <v>7.8005243020000004</v>
      </c>
    </row>
    <row r="115" spans="1:3" x14ac:dyDescent="0.35">
      <c r="A115" t="s">
        <v>114</v>
      </c>
      <c r="B115">
        <v>12</v>
      </c>
      <c r="C115">
        <v>3.8108676510000001</v>
      </c>
    </row>
    <row r="116" spans="1:3" x14ac:dyDescent="0.35">
      <c r="A116" t="s">
        <v>115</v>
      </c>
      <c r="B116">
        <v>12</v>
      </c>
      <c r="C116">
        <v>6.0829056189999999</v>
      </c>
    </row>
    <row r="117" spans="1:3" x14ac:dyDescent="0.35">
      <c r="A117" t="s">
        <v>116</v>
      </c>
      <c r="B117">
        <v>12</v>
      </c>
      <c r="C117">
        <v>4.1359107450000003</v>
      </c>
    </row>
    <row r="118" spans="1:3" x14ac:dyDescent="0.35">
      <c r="A118" t="s">
        <v>117</v>
      </c>
      <c r="B118">
        <v>12</v>
      </c>
      <c r="C118">
        <v>3.893989747</v>
      </c>
    </row>
    <row r="119" spans="1:3" x14ac:dyDescent="0.35">
      <c r="A119" t="s">
        <v>118</v>
      </c>
      <c r="B119">
        <v>12</v>
      </c>
      <c r="C119">
        <v>3.340386386</v>
      </c>
    </row>
    <row r="120" spans="1:3" x14ac:dyDescent="0.35">
      <c r="A120" t="s">
        <v>119</v>
      </c>
      <c r="B120">
        <v>12</v>
      </c>
      <c r="C120">
        <v>3.3566028440000002</v>
      </c>
    </row>
    <row r="121" spans="1:3" x14ac:dyDescent="0.35">
      <c r="A121" t="s">
        <v>120</v>
      </c>
      <c r="B121">
        <v>12</v>
      </c>
      <c r="C121">
        <v>5.3385803909999998</v>
      </c>
    </row>
    <row r="122" spans="1:3" x14ac:dyDescent="0.35">
      <c r="A122" t="s">
        <v>121</v>
      </c>
      <c r="B122">
        <v>21</v>
      </c>
      <c r="C122">
        <v>2.1164007659999999</v>
      </c>
    </row>
    <row r="123" spans="1:3" x14ac:dyDescent="0.35">
      <c r="A123" t="s">
        <v>122</v>
      </c>
      <c r="B123">
        <v>21</v>
      </c>
      <c r="C123">
        <v>3.1624133080000001</v>
      </c>
    </row>
    <row r="124" spans="1:3" x14ac:dyDescent="0.35">
      <c r="A124" t="s">
        <v>124</v>
      </c>
      <c r="B124">
        <v>21</v>
      </c>
      <c r="C124">
        <v>1.9627013799999999</v>
      </c>
    </row>
    <row r="125" spans="1:3" x14ac:dyDescent="0.35">
      <c r="A125" t="s">
        <v>125</v>
      </c>
      <c r="B125">
        <v>21</v>
      </c>
      <c r="C125" s="2">
        <v>2.5271157139999998</v>
      </c>
    </row>
    <row r="126" spans="1:3" x14ac:dyDescent="0.35">
      <c r="A126" t="s">
        <v>126</v>
      </c>
      <c r="B126">
        <v>21</v>
      </c>
      <c r="C126" s="2">
        <v>4.5333669529999998</v>
      </c>
    </row>
    <row r="127" spans="1:3" x14ac:dyDescent="0.35">
      <c r="A127" t="s">
        <v>127</v>
      </c>
      <c r="B127">
        <v>21</v>
      </c>
      <c r="C127" s="2">
        <v>3.4190209089999999</v>
      </c>
    </row>
    <row r="128" spans="1:3" x14ac:dyDescent="0.35">
      <c r="A128" t="s">
        <v>128</v>
      </c>
      <c r="B128">
        <v>21</v>
      </c>
      <c r="C128" s="2">
        <v>2.9665919270000001</v>
      </c>
    </row>
    <row r="129" spans="1:3" x14ac:dyDescent="0.35">
      <c r="A129" t="s">
        <v>129</v>
      </c>
      <c r="B129">
        <v>21</v>
      </c>
      <c r="C129" s="2">
        <v>4.3285704259999997</v>
      </c>
    </row>
    <row r="130" spans="1:3" x14ac:dyDescent="0.35">
      <c r="A130" t="s">
        <v>130</v>
      </c>
      <c r="B130">
        <v>21</v>
      </c>
      <c r="C130" s="2">
        <v>2.6370612599999999</v>
      </c>
    </row>
    <row r="131" spans="1:3" x14ac:dyDescent="0.35">
      <c r="A131" t="s">
        <v>131</v>
      </c>
      <c r="B131">
        <v>21</v>
      </c>
      <c r="C131" s="2">
        <v>3.8747135799999999</v>
      </c>
    </row>
    <row r="132" spans="1:3" x14ac:dyDescent="0.35">
      <c r="A132" t="s">
        <v>132</v>
      </c>
      <c r="B132">
        <v>21</v>
      </c>
      <c r="C132" s="2">
        <v>4.6670762400000001</v>
      </c>
    </row>
    <row r="133" spans="1:3" x14ac:dyDescent="0.35">
      <c r="A133" t="s">
        <v>133</v>
      </c>
      <c r="B133">
        <v>21</v>
      </c>
      <c r="C133" s="2">
        <v>4.1446819110000002</v>
      </c>
    </row>
    <row r="134" spans="1:3" x14ac:dyDescent="0.35">
      <c r="A134" t="s">
        <v>134</v>
      </c>
      <c r="B134">
        <v>21</v>
      </c>
      <c r="C134" s="2">
        <v>2.5985089260000001</v>
      </c>
    </row>
    <row r="135" spans="1:3" x14ac:dyDescent="0.35">
      <c r="A135" t="s">
        <v>135</v>
      </c>
      <c r="B135">
        <v>21</v>
      </c>
      <c r="C135" s="2">
        <v>2.2534757330000001</v>
      </c>
    </row>
    <row r="136" spans="1:3" x14ac:dyDescent="0.35">
      <c r="A136" t="s">
        <v>136</v>
      </c>
      <c r="B136">
        <v>21</v>
      </c>
      <c r="C136" s="2">
        <v>3.80393231</v>
      </c>
    </row>
    <row r="137" spans="1:3" x14ac:dyDescent="0.35">
      <c r="A137" t="s">
        <v>137</v>
      </c>
      <c r="B137">
        <v>21</v>
      </c>
      <c r="C137" s="2">
        <v>4.9202161709999999</v>
      </c>
    </row>
    <row r="138" spans="1:3" x14ac:dyDescent="0.35">
      <c r="A138" t="s">
        <v>138</v>
      </c>
      <c r="B138">
        <v>21</v>
      </c>
      <c r="C138" s="2">
        <v>4.5284714189999997</v>
      </c>
    </row>
    <row r="139" spans="1:3" x14ac:dyDescent="0.35">
      <c r="A139" t="s">
        <v>139</v>
      </c>
      <c r="B139">
        <v>21</v>
      </c>
      <c r="C139" s="2">
        <v>4.0257612180000004</v>
      </c>
    </row>
    <row r="140" spans="1:3" x14ac:dyDescent="0.35">
      <c r="A140" t="s">
        <v>140</v>
      </c>
      <c r="B140">
        <v>21</v>
      </c>
      <c r="C140" s="2">
        <v>6.354097833</v>
      </c>
    </row>
    <row r="141" spans="1:3" x14ac:dyDescent="0.35">
      <c r="A141" t="s">
        <v>141</v>
      </c>
      <c r="B141">
        <v>21</v>
      </c>
      <c r="C141" s="2">
        <v>3.3467097849999998</v>
      </c>
    </row>
    <row r="142" spans="1:3" x14ac:dyDescent="0.35">
      <c r="A142" t="s">
        <v>142</v>
      </c>
      <c r="B142">
        <v>21</v>
      </c>
      <c r="C142" s="2">
        <v>4.5070534550000003</v>
      </c>
    </row>
  </sheetData>
  <mergeCells count="1">
    <mergeCell ref="M19:N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449A-466E-4744-A863-478055324A1C}">
  <dimension ref="A1:AH143"/>
  <sheetViews>
    <sheetView zoomScale="85" zoomScaleNormal="85" workbookViewId="0">
      <selection activeCell="B1" sqref="B1"/>
    </sheetView>
  </sheetViews>
  <sheetFormatPr defaultRowHeight="14.5" x14ac:dyDescent="0.35"/>
  <cols>
    <col min="1" max="1" width="15.08984375" bestFit="1" customWidth="1"/>
    <col min="11" max="11" width="12.453125" bestFit="1" customWidth="1"/>
    <col min="12" max="12" width="13" bestFit="1" customWidth="1"/>
    <col min="16" max="16" width="12.6328125" bestFit="1" customWidth="1"/>
  </cols>
  <sheetData>
    <row r="1" spans="1:34" x14ac:dyDescent="0.35">
      <c r="A1" t="s">
        <v>0</v>
      </c>
      <c r="B1" t="s">
        <v>309</v>
      </c>
      <c r="C1" t="s">
        <v>144</v>
      </c>
      <c r="D1" t="s">
        <v>145</v>
      </c>
      <c r="E1" t="s">
        <v>146</v>
      </c>
    </row>
    <row r="2" spans="1:34" x14ac:dyDescent="0.35">
      <c r="A2" t="s">
        <v>1</v>
      </c>
      <c r="B2">
        <v>0</v>
      </c>
      <c r="C2">
        <v>41216</v>
      </c>
      <c r="D2">
        <v>63680</v>
      </c>
      <c r="E2">
        <v>92160</v>
      </c>
      <c r="J2">
        <v>0</v>
      </c>
      <c r="K2">
        <v>63680</v>
      </c>
      <c r="L2">
        <v>65280</v>
      </c>
      <c r="M2">
        <v>63488</v>
      </c>
      <c r="N2">
        <v>55936</v>
      </c>
      <c r="O2">
        <v>60288</v>
      </c>
      <c r="P2">
        <v>73152</v>
      </c>
      <c r="Q2">
        <v>68672</v>
      </c>
      <c r="R2">
        <v>72256</v>
      </c>
      <c r="S2">
        <v>43904</v>
      </c>
      <c r="T2">
        <v>48064</v>
      </c>
      <c r="U2">
        <v>44992</v>
      </c>
      <c r="V2">
        <v>40896</v>
      </c>
      <c r="W2">
        <v>43520</v>
      </c>
      <c r="X2">
        <v>42880</v>
      </c>
      <c r="Y2">
        <v>52096</v>
      </c>
      <c r="Z2">
        <v>49856</v>
      </c>
      <c r="AA2">
        <v>49728</v>
      </c>
      <c r="AB2">
        <v>46464</v>
      </c>
      <c r="AC2">
        <v>46464</v>
      </c>
      <c r="AD2">
        <v>44544</v>
      </c>
      <c r="AE2">
        <v>53312</v>
      </c>
      <c r="AF2">
        <v>40640</v>
      </c>
      <c r="AG2">
        <v>48704</v>
      </c>
      <c r="AH2">
        <v>43200</v>
      </c>
    </row>
    <row r="3" spans="1:34" x14ac:dyDescent="0.35">
      <c r="A3" t="s">
        <v>2</v>
      </c>
      <c r="B3">
        <v>0</v>
      </c>
      <c r="C3">
        <v>41600</v>
      </c>
      <c r="D3">
        <v>65280</v>
      </c>
      <c r="E3">
        <v>96384</v>
      </c>
      <c r="J3">
        <v>1</v>
      </c>
      <c r="K3">
        <v>51264</v>
      </c>
      <c r="L3">
        <v>47488</v>
      </c>
      <c r="M3">
        <v>52928</v>
      </c>
      <c r="N3">
        <v>51328</v>
      </c>
      <c r="O3">
        <v>57152</v>
      </c>
      <c r="P3">
        <v>53568</v>
      </c>
      <c r="Q3">
        <v>54144</v>
      </c>
      <c r="R3">
        <v>71040</v>
      </c>
      <c r="S3">
        <v>70272</v>
      </c>
      <c r="T3">
        <v>71872</v>
      </c>
      <c r="U3">
        <v>67136</v>
      </c>
      <c r="V3">
        <v>72128</v>
      </c>
      <c r="W3">
        <v>73024</v>
      </c>
      <c r="X3">
        <v>71680</v>
      </c>
      <c r="Y3">
        <v>68928</v>
      </c>
      <c r="Z3">
        <v>62080</v>
      </c>
      <c r="AA3">
        <v>63296</v>
      </c>
      <c r="AB3">
        <v>64704</v>
      </c>
      <c r="AC3">
        <v>63040</v>
      </c>
      <c r="AD3">
        <v>55936</v>
      </c>
      <c r="AE3">
        <v>67904</v>
      </c>
      <c r="AF3">
        <v>62016</v>
      </c>
      <c r="AG3">
        <v>60800</v>
      </c>
    </row>
    <row r="4" spans="1:34" x14ac:dyDescent="0.35">
      <c r="A4" t="s">
        <v>3</v>
      </c>
      <c r="B4">
        <v>0</v>
      </c>
      <c r="C4">
        <v>40512</v>
      </c>
      <c r="D4">
        <v>63488</v>
      </c>
      <c r="E4">
        <v>95552</v>
      </c>
      <c r="J4">
        <v>2</v>
      </c>
      <c r="K4">
        <v>47040</v>
      </c>
      <c r="L4">
        <v>56704</v>
      </c>
      <c r="M4">
        <v>56640</v>
      </c>
      <c r="N4">
        <v>53760</v>
      </c>
      <c r="O4">
        <v>48384</v>
      </c>
      <c r="P4">
        <v>55104</v>
      </c>
      <c r="Q4">
        <v>49024</v>
      </c>
      <c r="R4">
        <v>44096</v>
      </c>
      <c r="S4">
        <v>67968</v>
      </c>
      <c r="T4">
        <v>62656</v>
      </c>
      <c r="U4">
        <v>64896</v>
      </c>
      <c r="V4">
        <v>52224</v>
      </c>
      <c r="W4">
        <v>50752</v>
      </c>
      <c r="X4">
        <v>61696</v>
      </c>
      <c r="Y4">
        <v>50752</v>
      </c>
      <c r="Z4">
        <v>64768</v>
      </c>
      <c r="AA4">
        <v>59008</v>
      </c>
      <c r="AB4">
        <v>60096</v>
      </c>
      <c r="AC4">
        <v>62400</v>
      </c>
      <c r="AD4">
        <v>74496</v>
      </c>
      <c r="AE4">
        <v>62592</v>
      </c>
      <c r="AF4">
        <v>58240</v>
      </c>
      <c r="AG4">
        <v>56960</v>
      </c>
      <c r="AH4">
        <v>62208</v>
      </c>
    </row>
    <row r="5" spans="1:34" x14ac:dyDescent="0.35">
      <c r="A5" t="s">
        <v>4</v>
      </c>
      <c r="B5">
        <v>0</v>
      </c>
      <c r="C5">
        <v>36800</v>
      </c>
      <c r="D5">
        <v>55936</v>
      </c>
      <c r="E5">
        <v>81088</v>
      </c>
      <c r="J5">
        <v>5</v>
      </c>
      <c r="K5">
        <v>51968</v>
      </c>
      <c r="L5">
        <v>49920</v>
      </c>
      <c r="M5">
        <v>52928</v>
      </c>
      <c r="N5">
        <v>55296</v>
      </c>
      <c r="O5">
        <v>51008</v>
      </c>
      <c r="P5">
        <v>53632</v>
      </c>
      <c r="Q5">
        <v>53504</v>
      </c>
      <c r="R5">
        <v>47744</v>
      </c>
      <c r="S5">
        <v>51776</v>
      </c>
      <c r="T5">
        <v>51712</v>
      </c>
      <c r="U5">
        <v>51968</v>
      </c>
      <c r="V5">
        <v>55232</v>
      </c>
      <c r="W5">
        <v>55552</v>
      </c>
      <c r="X5">
        <v>52864</v>
      </c>
      <c r="Y5">
        <v>53120</v>
      </c>
      <c r="Z5" s="4"/>
      <c r="AA5">
        <v>54080</v>
      </c>
      <c r="AB5" s="4"/>
      <c r="AC5">
        <v>47808</v>
      </c>
      <c r="AD5">
        <v>57536</v>
      </c>
      <c r="AE5">
        <v>54528</v>
      </c>
      <c r="AF5">
        <v>54272</v>
      </c>
      <c r="AG5">
        <v>51712</v>
      </c>
      <c r="AH5">
        <v>47872</v>
      </c>
    </row>
    <row r="6" spans="1:34" x14ac:dyDescent="0.35">
      <c r="A6" t="s">
        <v>5</v>
      </c>
      <c r="B6">
        <v>0</v>
      </c>
      <c r="C6">
        <v>39232</v>
      </c>
      <c r="D6">
        <v>60288</v>
      </c>
      <c r="E6">
        <v>88640</v>
      </c>
      <c r="J6">
        <v>12</v>
      </c>
      <c r="K6">
        <v>28544</v>
      </c>
      <c r="L6">
        <v>25664</v>
      </c>
      <c r="M6">
        <v>49152</v>
      </c>
      <c r="N6">
        <v>27584</v>
      </c>
      <c r="O6">
        <v>35072</v>
      </c>
      <c r="P6">
        <v>41088</v>
      </c>
      <c r="Q6">
        <v>39808</v>
      </c>
      <c r="R6">
        <v>45184</v>
      </c>
      <c r="S6">
        <v>26304</v>
      </c>
      <c r="T6">
        <v>28096</v>
      </c>
      <c r="U6">
        <v>28288</v>
      </c>
      <c r="V6">
        <v>24384</v>
      </c>
      <c r="W6">
        <v>29632</v>
      </c>
      <c r="X6">
        <v>30080</v>
      </c>
      <c r="Y6">
        <v>32000</v>
      </c>
      <c r="Z6">
        <v>57216</v>
      </c>
      <c r="AA6">
        <v>45376</v>
      </c>
      <c r="AB6">
        <v>42560</v>
      </c>
      <c r="AC6">
        <v>46080</v>
      </c>
      <c r="AD6">
        <v>52352</v>
      </c>
      <c r="AE6">
        <v>50752</v>
      </c>
      <c r="AF6">
        <v>45760</v>
      </c>
      <c r="AG6">
        <v>46016</v>
      </c>
      <c r="AH6">
        <v>47232</v>
      </c>
    </row>
    <row r="7" spans="1:34" x14ac:dyDescent="0.35">
      <c r="A7" t="s">
        <v>6</v>
      </c>
      <c r="B7">
        <v>0</v>
      </c>
      <c r="C7">
        <v>48640</v>
      </c>
      <c r="D7">
        <v>73152</v>
      </c>
      <c r="E7">
        <v>102016</v>
      </c>
      <c r="J7">
        <v>21</v>
      </c>
      <c r="K7">
        <v>30912</v>
      </c>
      <c r="L7">
        <v>57984</v>
      </c>
      <c r="M7">
        <v>39680</v>
      </c>
      <c r="N7">
        <v>55360</v>
      </c>
      <c r="O7">
        <v>39232</v>
      </c>
      <c r="P7">
        <v>53760</v>
      </c>
      <c r="Q7">
        <v>58176</v>
      </c>
      <c r="R7">
        <v>27136</v>
      </c>
      <c r="S7">
        <v>26944</v>
      </c>
      <c r="T7">
        <v>29056</v>
      </c>
      <c r="U7">
        <v>24640</v>
      </c>
      <c r="V7">
        <v>56064</v>
      </c>
      <c r="W7">
        <v>28480</v>
      </c>
      <c r="X7">
        <v>26240</v>
      </c>
      <c r="Y7">
        <v>30272</v>
      </c>
      <c r="Z7">
        <v>30528</v>
      </c>
      <c r="AA7">
        <v>28032</v>
      </c>
      <c r="AB7">
        <v>36032</v>
      </c>
      <c r="AC7">
        <v>40896</v>
      </c>
      <c r="AD7">
        <v>41024</v>
      </c>
      <c r="AE7">
        <v>44096</v>
      </c>
      <c r="AF7">
        <v>46848</v>
      </c>
    </row>
    <row r="8" spans="1:34" x14ac:dyDescent="0.35">
      <c r="A8" t="s">
        <v>7</v>
      </c>
      <c r="B8">
        <v>0</v>
      </c>
      <c r="C8">
        <v>46464</v>
      </c>
      <c r="D8">
        <v>68672</v>
      </c>
      <c r="E8">
        <v>101504</v>
      </c>
      <c r="J8">
        <v>28</v>
      </c>
      <c r="K8">
        <v>50176</v>
      </c>
      <c r="L8">
        <v>51712</v>
      </c>
      <c r="M8">
        <v>50944</v>
      </c>
      <c r="N8">
        <v>50624</v>
      </c>
      <c r="O8">
        <v>56256</v>
      </c>
      <c r="P8">
        <v>48576</v>
      </c>
      <c r="Q8">
        <v>56064</v>
      </c>
    </row>
    <row r="9" spans="1:34" x14ac:dyDescent="0.35">
      <c r="A9" t="s">
        <v>8</v>
      </c>
      <c r="B9">
        <v>0</v>
      </c>
      <c r="C9">
        <v>46976</v>
      </c>
      <c r="D9">
        <v>72256</v>
      </c>
      <c r="E9">
        <v>105856</v>
      </c>
    </row>
    <row r="10" spans="1:34" x14ac:dyDescent="0.35">
      <c r="A10" t="s">
        <v>9</v>
      </c>
      <c r="B10">
        <v>0</v>
      </c>
      <c r="C10">
        <v>29760</v>
      </c>
      <c r="D10">
        <v>43904</v>
      </c>
      <c r="E10">
        <v>63616</v>
      </c>
    </row>
    <row r="11" spans="1:34" x14ac:dyDescent="0.35">
      <c r="A11" t="s">
        <v>10</v>
      </c>
      <c r="B11">
        <v>0</v>
      </c>
      <c r="C11">
        <v>30976</v>
      </c>
      <c r="D11">
        <v>48064</v>
      </c>
      <c r="E11">
        <v>73920</v>
      </c>
      <c r="K11" t="s">
        <v>145</v>
      </c>
    </row>
    <row r="12" spans="1:34" x14ac:dyDescent="0.35">
      <c r="A12" t="s">
        <v>11</v>
      </c>
      <c r="B12">
        <v>0</v>
      </c>
      <c r="C12">
        <v>30144</v>
      </c>
      <c r="D12">
        <v>44992</v>
      </c>
      <c r="E12">
        <v>65920</v>
      </c>
      <c r="K12" t="s">
        <v>152</v>
      </c>
      <c r="L12" t="s">
        <v>153</v>
      </c>
      <c r="M12" t="s">
        <v>154</v>
      </c>
    </row>
    <row r="13" spans="1:34" x14ac:dyDescent="0.35">
      <c r="A13" t="s">
        <v>12</v>
      </c>
      <c r="B13">
        <v>0</v>
      </c>
      <c r="C13">
        <v>26240</v>
      </c>
      <c r="D13">
        <v>40896</v>
      </c>
      <c r="E13">
        <v>60352</v>
      </c>
      <c r="J13">
        <v>0</v>
      </c>
      <c r="K13" s="5">
        <f>AVERAGE(K2:AH2)</f>
        <v>52584</v>
      </c>
      <c r="L13">
        <f>_xlfn.STDEV.P(K2:AH2)</f>
        <v>10022.231288490602</v>
      </c>
      <c r="M13">
        <f>COUNT(K2:AH2)</f>
        <v>24</v>
      </c>
      <c r="O13" t="s">
        <v>155</v>
      </c>
      <c r="P13">
        <f>1-(K16/K15)</f>
        <v>8.7769505620531096E-2</v>
      </c>
    </row>
    <row r="14" spans="1:34" x14ac:dyDescent="0.35">
      <c r="A14" t="s">
        <v>13</v>
      </c>
      <c r="B14">
        <v>0</v>
      </c>
      <c r="C14">
        <v>28992</v>
      </c>
      <c r="D14">
        <v>43520</v>
      </c>
      <c r="E14">
        <v>68160</v>
      </c>
      <c r="J14">
        <v>1</v>
      </c>
      <c r="K14" s="5">
        <f>AVERAGE(K3:AH3)</f>
        <v>62336</v>
      </c>
      <c r="L14">
        <f t="shared" ref="L14:L18" si="0">_xlfn.STDEV.P(K3:AH3)</f>
        <v>7798.3004614439242</v>
      </c>
      <c r="M14">
        <f t="shared" ref="M14:M18" si="1">COUNT(K3:AH3)</f>
        <v>23</v>
      </c>
      <c r="O14" t="s">
        <v>157</v>
      </c>
      <c r="P14">
        <f>1-(K17/K16)</f>
        <v>0.26714370075107485</v>
      </c>
    </row>
    <row r="15" spans="1:34" x14ac:dyDescent="0.35">
      <c r="A15" t="s">
        <v>14</v>
      </c>
      <c r="B15">
        <v>0</v>
      </c>
      <c r="C15">
        <v>28608</v>
      </c>
      <c r="D15">
        <v>42880</v>
      </c>
      <c r="E15">
        <v>62528</v>
      </c>
      <c r="J15">
        <v>2</v>
      </c>
      <c r="K15" s="5">
        <f t="shared" ref="K15:K18" si="2">AVERAGE(K4:AH4)</f>
        <v>57602.666666666664</v>
      </c>
      <c r="L15">
        <f t="shared" si="0"/>
        <v>7117.7399659036591</v>
      </c>
      <c r="M15">
        <f t="shared" si="1"/>
        <v>24</v>
      </c>
      <c r="O15" t="s">
        <v>158</v>
      </c>
      <c r="P15">
        <f>1-(K18/K17)</f>
        <v>-4.9417378549707625E-3</v>
      </c>
    </row>
    <row r="16" spans="1:34" x14ac:dyDescent="0.35">
      <c r="A16" t="s">
        <v>15</v>
      </c>
      <c r="B16">
        <v>0</v>
      </c>
      <c r="C16">
        <v>34112</v>
      </c>
      <c r="D16">
        <v>52096</v>
      </c>
      <c r="E16">
        <v>76928</v>
      </c>
      <c r="J16">
        <v>5</v>
      </c>
      <c r="K16" s="5">
        <f t="shared" si="2"/>
        <v>52546.909090909088</v>
      </c>
      <c r="L16">
        <f t="shared" si="0"/>
        <v>2521.8596837379373</v>
      </c>
      <c r="M16">
        <f t="shared" si="1"/>
        <v>22</v>
      </c>
      <c r="O16" t="s">
        <v>156</v>
      </c>
      <c r="P16">
        <f>1-(K18/K16)</f>
        <v>0.26352211703482264</v>
      </c>
    </row>
    <row r="17" spans="1:16" x14ac:dyDescent="0.35">
      <c r="A17" t="s">
        <v>16</v>
      </c>
      <c r="B17">
        <v>0</v>
      </c>
      <c r="C17">
        <v>33984</v>
      </c>
      <c r="D17">
        <v>49856</v>
      </c>
      <c r="E17">
        <v>72960</v>
      </c>
      <c r="J17">
        <v>12</v>
      </c>
      <c r="K17" s="5">
        <f t="shared" si="2"/>
        <v>38509.333333333336</v>
      </c>
      <c r="L17">
        <f t="shared" si="0"/>
        <v>9816.2397869833821</v>
      </c>
      <c r="M17">
        <f t="shared" si="1"/>
        <v>24</v>
      </c>
      <c r="O17" t="s">
        <v>159</v>
      </c>
      <c r="P17">
        <f>1-(K18/K15)</f>
        <v>0.32816241672313151</v>
      </c>
    </row>
    <row r="18" spans="1:16" x14ac:dyDescent="0.35">
      <c r="A18" t="s">
        <v>17</v>
      </c>
      <c r="B18">
        <v>0</v>
      </c>
      <c r="C18">
        <v>32512</v>
      </c>
      <c r="D18">
        <v>49728</v>
      </c>
      <c r="E18">
        <v>74304</v>
      </c>
      <c r="J18">
        <v>21</v>
      </c>
      <c r="K18" s="5">
        <f t="shared" si="2"/>
        <v>38699.63636363636</v>
      </c>
      <c r="L18">
        <f t="shared" si="0"/>
        <v>11293.076296182762</v>
      </c>
      <c r="M18">
        <f t="shared" si="1"/>
        <v>22</v>
      </c>
    </row>
    <row r="19" spans="1:16" x14ac:dyDescent="0.35">
      <c r="A19" t="s">
        <v>18</v>
      </c>
      <c r="B19">
        <v>0</v>
      </c>
      <c r="C19">
        <v>29504</v>
      </c>
      <c r="D19">
        <v>46464</v>
      </c>
      <c r="E19">
        <v>72576</v>
      </c>
      <c r="O19" s="12" t="s">
        <v>160</v>
      </c>
      <c r="P19" s="12"/>
    </row>
    <row r="20" spans="1:16" x14ac:dyDescent="0.35">
      <c r="A20" t="s">
        <v>19</v>
      </c>
      <c r="B20">
        <v>0</v>
      </c>
      <c r="C20">
        <v>30272</v>
      </c>
      <c r="D20">
        <v>46464</v>
      </c>
      <c r="E20">
        <v>71232</v>
      </c>
      <c r="J20">
        <v>2</v>
      </c>
      <c r="K20" s="1">
        <f>K15/$K$15</f>
        <v>1</v>
      </c>
      <c r="L20" s="1">
        <f>L15/$K$15</f>
        <v>0.12356615375278331</v>
      </c>
      <c r="O20" s="6" t="s">
        <v>155</v>
      </c>
      <c r="P20" s="6">
        <f>1-(K16/K15)</f>
        <v>8.7769505620531096E-2</v>
      </c>
    </row>
    <row r="21" spans="1:16" x14ac:dyDescent="0.35">
      <c r="A21" t="s">
        <v>20</v>
      </c>
      <c r="B21">
        <v>0</v>
      </c>
      <c r="C21">
        <v>29376</v>
      </c>
      <c r="D21">
        <v>44544</v>
      </c>
      <c r="E21">
        <v>68672</v>
      </c>
      <c r="J21">
        <v>5</v>
      </c>
      <c r="K21" s="1">
        <f t="shared" ref="K21:L22" si="3">K16/$K$15</f>
        <v>0.9122304943794689</v>
      </c>
      <c r="L21" s="1">
        <f t="shared" si="3"/>
        <v>4.3780259312148816E-2</v>
      </c>
      <c r="O21" s="6" t="s">
        <v>157</v>
      </c>
      <c r="P21" s="6">
        <f t="shared" ref="P21:P22" si="4">1-(K17/K16)</f>
        <v>0.26714370075107485</v>
      </c>
    </row>
    <row r="22" spans="1:16" x14ac:dyDescent="0.35">
      <c r="A22" t="s">
        <v>21</v>
      </c>
      <c r="B22">
        <v>0</v>
      </c>
      <c r="C22">
        <v>32640</v>
      </c>
      <c r="D22">
        <v>53312</v>
      </c>
      <c r="E22">
        <v>83392</v>
      </c>
      <c r="J22">
        <v>12</v>
      </c>
      <c r="K22" s="1">
        <f t="shared" si="3"/>
        <v>0.66853386417295502</v>
      </c>
      <c r="L22" s="1">
        <f t="shared" si="3"/>
        <v>0.17041294014715838</v>
      </c>
      <c r="O22" s="6" t="s">
        <v>158</v>
      </c>
      <c r="P22" s="6">
        <f t="shared" si="4"/>
        <v>-4.9417378549707625E-3</v>
      </c>
    </row>
    <row r="23" spans="1:16" x14ac:dyDescent="0.35">
      <c r="A23" t="s">
        <v>22</v>
      </c>
      <c r="B23">
        <v>0</v>
      </c>
      <c r="C23">
        <v>25984</v>
      </c>
      <c r="D23">
        <v>40640</v>
      </c>
      <c r="E23">
        <v>63424</v>
      </c>
      <c r="J23">
        <v>21</v>
      </c>
      <c r="K23" s="1">
        <f>K18/$K$15</f>
        <v>0.67183758327686849</v>
      </c>
      <c r="L23" s="1">
        <f t="shared" ref="L23" si="5">L18/$K$15</f>
        <v>0.19605127591632499</v>
      </c>
      <c r="O23" s="6" t="s">
        <v>159</v>
      </c>
      <c r="P23" s="6">
        <f>1-(K23/K20)</f>
        <v>0.32816241672313151</v>
      </c>
    </row>
    <row r="24" spans="1:16" x14ac:dyDescent="0.35">
      <c r="A24" t="s">
        <v>23</v>
      </c>
      <c r="B24">
        <v>0</v>
      </c>
      <c r="C24">
        <v>32000</v>
      </c>
      <c r="D24">
        <v>48704</v>
      </c>
      <c r="E24">
        <v>72576</v>
      </c>
    </row>
    <row r="25" spans="1:16" x14ac:dyDescent="0.35">
      <c r="A25" t="s">
        <v>24</v>
      </c>
      <c r="B25">
        <v>0</v>
      </c>
      <c r="C25">
        <v>29504</v>
      </c>
      <c r="D25">
        <v>43200</v>
      </c>
      <c r="E25">
        <v>65984</v>
      </c>
      <c r="O25" s="6" t="s">
        <v>161</v>
      </c>
      <c r="P25">
        <f>K15/K13</f>
        <v>1.0954409452812008</v>
      </c>
    </row>
    <row r="26" spans="1:16" x14ac:dyDescent="0.35">
      <c r="A26" t="s">
        <v>25</v>
      </c>
      <c r="B26">
        <v>1</v>
      </c>
      <c r="C26">
        <v>36416</v>
      </c>
      <c r="D26">
        <v>58752</v>
      </c>
      <c r="E26">
        <v>93504</v>
      </c>
    </row>
    <row r="27" spans="1:16" x14ac:dyDescent="0.35">
      <c r="A27" t="s">
        <v>26</v>
      </c>
      <c r="B27">
        <v>1</v>
      </c>
      <c r="C27">
        <v>31360</v>
      </c>
      <c r="D27">
        <v>51264</v>
      </c>
      <c r="E27">
        <v>83840</v>
      </c>
      <c r="K27" t="s">
        <v>144</v>
      </c>
    </row>
    <row r="28" spans="1:16" x14ac:dyDescent="0.35">
      <c r="A28" t="s">
        <v>27</v>
      </c>
      <c r="B28">
        <v>1</v>
      </c>
      <c r="C28">
        <v>29312</v>
      </c>
      <c r="D28">
        <v>47488</v>
      </c>
      <c r="E28">
        <v>79680</v>
      </c>
      <c r="K28" t="s">
        <v>152</v>
      </c>
      <c r="L28" t="s">
        <v>153</v>
      </c>
      <c r="M28" t="s">
        <v>154</v>
      </c>
      <c r="O28" s="12" t="s">
        <v>160</v>
      </c>
      <c r="P28" s="12"/>
    </row>
    <row r="29" spans="1:16" x14ac:dyDescent="0.35">
      <c r="A29" t="s">
        <v>28</v>
      </c>
      <c r="B29">
        <v>1</v>
      </c>
      <c r="C29">
        <v>33664</v>
      </c>
      <c r="D29">
        <v>52928</v>
      </c>
      <c r="E29">
        <v>83584</v>
      </c>
      <c r="J29">
        <v>0</v>
      </c>
      <c r="K29" s="5">
        <f>AVERAGE(C2:C25)</f>
        <v>34418.666666666664</v>
      </c>
      <c r="L29">
        <f>_xlfn.STDEV.P(C2:C25)</f>
        <v>6537.4044458706157</v>
      </c>
      <c r="M29">
        <f>COUNT(K18:AH18)</f>
        <v>3</v>
      </c>
      <c r="O29" s="6" t="s">
        <v>155</v>
      </c>
      <c r="P29" s="6">
        <f>1-(K32/K31)</f>
        <v>0.11971633197584608</v>
      </c>
    </row>
    <row r="30" spans="1:16" x14ac:dyDescent="0.35">
      <c r="A30" t="s">
        <v>29</v>
      </c>
      <c r="B30">
        <v>1</v>
      </c>
      <c r="C30">
        <v>30208</v>
      </c>
      <c r="D30">
        <v>51328</v>
      </c>
      <c r="E30">
        <v>85504</v>
      </c>
      <c r="J30">
        <v>1</v>
      </c>
      <c r="K30" s="5">
        <f>AVERAGE(C26:C49)</f>
        <v>39333.333333333336</v>
      </c>
      <c r="L30">
        <f>_xlfn.STDEV.P(C26:C49)</f>
        <v>5628.6025105901927</v>
      </c>
      <c r="M30">
        <f t="shared" ref="M30:M32" si="6">COUNT(K19:AH19)</f>
        <v>0</v>
      </c>
      <c r="O30" s="6" t="s">
        <v>157</v>
      </c>
      <c r="P30" s="6">
        <f>1-(K33/K32)</f>
        <v>0.22788545904123803</v>
      </c>
    </row>
    <row r="31" spans="1:16" x14ac:dyDescent="0.35">
      <c r="A31" t="s">
        <v>30</v>
      </c>
      <c r="B31">
        <v>1</v>
      </c>
      <c r="C31">
        <v>35584</v>
      </c>
      <c r="D31">
        <v>57152</v>
      </c>
      <c r="E31">
        <v>93184</v>
      </c>
      <c r="J31">
        <v>2</v>
      </c>
      <c r="K31" s="5">
        <f>AVERAGE(C51:C74)</f>
        <v>37978.666666666664</v>
      </c>
      <c r="L31">
        <f>_xlfn.STDEV.P(C50:C73)</f>
        <v>4989.6055510987599</v>
      </c>
      <c r="M31">
        <f t="shared" si="6"/>
        <v>3</v>
      </c>
      <c r="O31" s="6" t="s">
        <v>158</v>
      </c>
      <c r="P31" s="6">
        <f>1-(K34/K33)</f>
        <v>1.8407212622089109E-3</v>
      </c>
    </row>
    <row r="32" spans="1:16" x14ac:dyDescent="0.35">
      <c r="A32" t="s">
        <v>31</v>
      </c>
      <c r="B32">
        <v>1</v>
      </c>
      <c r="C32">
        <v>34112</v>
      </c>
      <c r="D32">
        <v>53568</v>
      </c>
      <c r="E32">
        <v>84928</v>
      </c>
      <c r="J32">
        <v>5</v>
      </c>
      <c r="K32" s="5">
        <f>AVERAGE(C74:C97)</f>
        <v>33432</v>
      </c>
      <c r="L32">
        <f>_xlfn.STDEV.P(C74:C97)</f>
        <v>2424.3960072562404</v>
      </c>
      <c r="M32">
        <f t="shared" si="6"/>
        <v>3</v>
      </c>
      <c r="O32" s="6" t="s">
        <v>159</v>
      </c>
      <c r="P32" s="6">
        <f>1-(K34/K31)</f>
        <v>0.32157128084666353</v>
      </c>
    </row>
    <row r="33" spans="1:16" x14ac:dyDescent="0.35">
      <c r="A33" t="s">
        <v>32</v>
      </c>
      <c r="B33">
        <v>1</v>
      </c>
      <c r="C33">
        <v>33728</v>
      </c>
      <c r="D33">
        <v>54144</v>
      </c>
      <c r="E33">
        <v>83392</v>
      </c>
      <c r="J33">
        <v>12</v>
      </c>
      <c r="K33" s="5">
        <f>AVERAGE(C98:C121)</f>
        <v>25813.333333333332</v>
      </c>
      <c r="L33">
        <f>_xlfn.STDEV.P(C98:C121)</f>
        <v>5898.2422993822684</v>
      </c>
      <c r="M33">
        <f>COUNT(C98:C121)</f>
        <v>24</v>
      </c>
    </row>
    <row r="34" spans="1:16" x14ac:dyDescent="0.35">
      <c r="A34" t="s">
        <v>33</v>
      </c>
      <c r="B34">
        <v>1</v>
      </c>
      <c r="C34">
        <v>46016</v>
      </c>
      <c r="D34">
        <v>71040</v>
      </c>
      <c r="E34">
        <v>106688</v>
      </c>
      <c r="J34">
        <v>21</v>
      </c>
      <c r="K34" s="5">
        <f>AVERAGE(C122:C143)</f>
        <v>25765.81818181818</v>
      </c>
      <c r="L34">
        <f>_xlfn.STDEV.P(C122:C143)</f>
        <v>7115.6440942498702</v>
      </c>
      <c r="M34">
        <f>COUNT(C122:C143)</f>
        <v>22</v>
      </c>
    </row>
    <row r="35" spans="1:16" x14ac:dyDescent="0.35">
      <c r="A35" t="s">
        <v>34</v>
      </c>
      <c r="B35">
        <v>1</v>
      </c>
      <c r="C35">
        <v>45056</v>
      </c>
      <c r="D35">
        <v>70272</v>
      </c>
      <c r="E35">
        <v>105920</v>
      </c>
    </row>
    <row r="36" spans="1:16" x14ac:dyDescent="0.35">
      <c r="A36" t="s">
        <v>35</v>
      </c>
      <c r="B36">
        <v>1</v>
      </c>
      <c r="C36">
        <v>48064</v>
      </c>
      <c r="D36">
        <v>71872</v>
      </c>
      <c r="E36">
        <v>104896</v>
      </c>
    </row>
    <row r="37" spans="1:16" x14ac:dyDescent="0.35">
      <c r="A37" t="s">
        <v>36</v>
      </c>
      <c r="B37">
        <v>1</v>
      </c>
      <c r="C37">
        <v>45632</v>
      </c>
      <c r="D37">
        <v>67136</v>
      </c>
      <c r="E37">
        <v>100288</v>
      </c>
      <c r="K37" t="s">
        <v>146</v>
      </c>
    </row>
    <row r="38" spans="1:16" x14ac:dyDescent="0.35">
      <c r="A38" t="s">
        <v>37</v>
      </c>
      <c r="B38">
        <v>1</v>
      </c>
      <c r="C38">
        <v>45248</v>
      </c>
      <c r="D38">
        <v>72128</v>
      </c>
      <c r="E38">
        <v>107904</v>
      </c>
      <c r="K38" t="s">
        <v>152</v>
      </c>
      <c r="L38" t="s">
        <v>153</v>
      </c>
      <c r="M38" t="s">
        <v>154</v>
      </c>
      <c r="O38" s="12" t="s">
        <v>160</v>
      </c>
      <c r="P38" s="12"/>
    </row>
    <row r="39" spans="1:16" x14ac:dyDescent="0.35">
      <c r="A39" t="s">
        <v>38</v>
      </c>
      <c r="B39">
        <v>1</v>
      </c>
      <c r="C39">
        <v>47552</v>
      </c>
      <c r="D39">
        <v>73024</v>
      </c>
      <c r="E39">
        <v>107456</v>
      </c>
      <c r="J39">
        <v>0</v>
      </c>
      <c r="K39" s="5">
        <f>AVERAGE(E2:E25)</f>
        <v>78322.666666666672</v>
      </c>
      <c r="L39">
        <f>_xlfn.STDEV.P(E2:E25)</f>
        <v>13703.524153378292</v>
      </c>
      <c r="M39">
        <f>COUNT(K28:AH28)</f>
        <v>0</v>
      </c>
      <c r="O39" s="6" t="s">
        <v>155</v>
      </c>
      <c r="P39" s="6">
        <f>1-(K42/K41)</f>
        <v>9.0866304791189401E-2</v>
      </c>
    </row>
    <row r="40" spans="1:16" x14ac:dyDescent="0.35">
      <c r="A40" t="s">
        <v>39</v>
      </c>
      <c r="B40">
        <v>1</v>
      </c>
      <c r="C40">
        <v>44096</v>
      </c>
      <c r="D40">
        <v>71680</v>
      </c>
      <c r="E40">
        <v>109696</v>
      </c>
      <c r="J40">
        <v>1</v>
      </c>
      <c r="K40" s="5">
        <f>AVERAGE(E26:E49)</f>
        <v>95928</v>
      </c>
      <c r="L40">
        <f>_xlfn.STDEV.P(E26:E49)</f>
        <v>9161.921195906456</v>
      </c>
      <c r="M40">
        <f t="shared" ref="M40:M43" si="7">COUNT(K29:AH29)</f>
        <v>4</v>
      </c>
      <c r="O40" s="6" t="s">
        <v>157</v>
      </c>
      <c r="P40" s="6">
        <f>1-(K43/K42)</f>
        <v>0.25925798101811914</v>
      </c>
    </row>
    <row r="41" spans="1:16" x14ac:dyDescent="0.35">
      <c r="A41" t="s">
        <v>40</v>
      </c>
      <c r="B41">
        <v>1</v>
      </c>
      <c r="C41">
        <v>44736</v>
      </c>
      <c r="D41">
        <v>68928</v>
      </c>
      <c r="E41">
        <v>103936</v>
      </c>
      <c r="J41">
        <v>2</v>
      </c>
      <c r="K41" s="5">
        <f>AVERAGE(E50:E73)</f>
        <v>84989.333333333328</v>
      </c>
      <c r="L41">
        <f>_xlfn.STDEV.P(E50:E73)</f>
        <v>9060.3990101000636</v>
      </c>
      <c r="M41">
        <f t="shared" si="7"/>
        <v>4</v>
      </c>
      <c r="O41" s="6" t="s">
        <v>158</v>
      </c>
      <c r="P41" s="6">
        <f>1-(K44/K43)</f>
        <v>-1.0703409249744888E-2</v>
      </c>
    </row>
    <row r="42" spans="1:16" x14ac:dyDescent="0.35">
      <c r="A42" t="s">
        <v>41</v>
      </c>
      <c r="B42">
        <v>1</v>
      </c>
      <c r="C42">
        <v>38656</v>
      </c>
      <c r="D42">
        <v>62080</v>
      </c>
      <c r="E42">
        <v>92928</v>
      </c>
      <c r="J42">
        <v>5</v>
      </c>
      <c r="K42" s="5">
        <f>AVERAGE(E74:E97)</f>
        <v>77266.666666666672</v>
      </c>
      <c r="L42">
        <f>_xlfn.STDEV.P(E74:E97)</f>
        <v>5092.9444877747846</v>
      </c>
      <c r="M42">
        <f t="shared" si="7"/>
        <v>4</v>
      </c>
      <c r="O42" s="6" t="s">
        <v>159</v>
      </c>
      <c r="P42" s="6">
        <f>1-(K44/K41)</f>
        <v>0.31935843642410733</v>
      </c>
    </row>
    <row r="43" spans="1:16" x14ac:dyDescent="0.35">
      <c r="A43" t="s">
        <v>42</v>
      </c>
      <c r="B43">
        <v>1</v>
      </c>
      <c r="C43">
        <v>38912</v>
      </c>
      <c r="D43">
        <v>63296</v>
      </c>
      <c r="E43">
        <v>99328</v>
      </c>
      <c r="J43">
        <v>12</v>
      </c>
      <c r="K43" s="5">
        <f>AVERAGE(E98:E121)</f>
        <v>57234.666666666664</v>
      </c>
      <c r="L43">
        <f>_xlfn.STDEV.P(E98:E121)</f>
        <v>14082.950953388838</v>
      </c>
      <c r="M43">
        <f t="shared" si="7"/>
        <v>4</v>
      </c>
    </row>
    <row r="44" spans="1:16" x14ac:dyDescent="0.35">
      <c r="A44" t="s">
        <v>43</v>
      </c>
      <c r="B44">
        <v>1</v>
      </c>
      <c r="C44">
        <v>42496</v>
      </c>
      <c r="D44">
        <v>64704</v>
      </c>
      <c r="E44">
        <v>97472</v>
      </c>
      <c r="J44">
        <v>21</v>
      </c>
      <c r="K44" s="5">
        <f>AVERAGE(E122:E143)</f>
        <v>57847.272727272728</v>
      </c>
      <c r="L44">
        <f>_xlfn.STDEV.P(E122:E143)</f>
        <v>15512.903140118897</v>
      </c>
      <c r="M44">
        <f>COUNT(C132:C153)</f>
        <v>12</v>
      </c>
    </row>
    <row r="45" spans="1:16" x14ac:dyDescent="0.35">
      <c r="A45" t="s">
        <v>44</v>
      </c>
      <c r="B45">
        <v>1</v>
      </c>
      <c r="C45">
        <v>39680</v>
      </c>
      <c r="D45">
        <v>63040</v>
      </c>
      <c r="E45">
        <v>97408</v>
      </c>
    </row>
    <row r="46" spans="1:16" x14ac:dyDescent="0.35">
      <c r="A46" t="s">
        <v>45</v>
      </c>
      <c r="B46">
        <v>1</v>
      </c>
      <c r="C46">
        <v>35200</v>
      </c>
      <c r="D46">
        <v>55936</v>
      </c>
      <c r="E46">
        <v>86400</v>
      </c>
    </row>
    <row r="47" spans="1:16" x14ac:dyDescent="0.35">
      <c r="A47" t="s">
        <v>46</v>
      </c>
      <c r="B47">
        <v>1</v>
      </c>
      <c r="C47">
        <v>43072</v>
      </c>
      <c r="D47">
        <v>67904</v>
      </c>
      <c r="E47">
        <v>104512</v>
      </c>
    </row>
    <row r="48" spans="1:16" x14ac:dyDescent="0.35">
      <c r="A48" t="s">
        <v>47</v>
      </c>
      <c r="B48">
        <v>1</v>
      </c>
      <c r="C48">
        <v>39040</v>
      </c>
      <c r="D48">
        <v>62016</v>
      </c>
      <c r="E48">
        <v>92160</v>
      </c>
    </row>
    <row r="49" spans="1:5" x14ac:dyDescent="0.35">
      <c r="A49" t="s">
        <v>48</v>
      </c>
      <c r="B49">
        <v>1</v>
      </c>
      <c r="C49">
        <v>36160</v>
      </c>
      <c r="D49">
        <v>60800</v>
      </c>
      <c r="E49">
        <v>97664</v>
      </c>
    </row>
    <row r="50" spans="1:5" x14ac:dyDescent="0.35">
      <c r="A50" t="s">
        <v>49</v>
      </c>
      <c r="B50">
        <v>2</v>
      </c>
      <c r="C50">
        <v>30528</v>
      </c>
      <c r="D50">
        <v>47040</v>
      </c>
      <c r="E50">
        <v>71232</v>
      </c>
    </row>
    <row r="51" spans="1:5" x14ac:dyDescent="0.35">
      <c r="A51" t="s">
        <v>50</v>
      </c>
      <c r="B51">
        <v>2</v>
      </c>
      <c r="C51">
        <v>36864</v>
      </c>
      <c r="D51">
        <v>56704</v>
      </c>
      <c r="E51">
        <v>84928</v>
      </c>
    </row>
    <row r="52" spans="1:5" x14ac:dyDescent="0.35">
      <c r="A52" t="s">
        <v>51</v>
      </c>
      <c r="B52">
        <v>2</v>
      </c>
      <c r="C52">
        <v>37376</v>
      </c>
      <c r="D52">
        <v>56640</v>
      </c>
      <c r="E52">
        <v>85184</v>
      </c>
    </row>
    <row r="53" spans="1:5" x14ac:dyDescent="0.35">
      <c r="A53" t="s">
        <v>52</v>
      </c>
      <c r="B53">
        <v>2</v>
      </c>
      <c r="C53">
        <v>35200</v>
      </c>
      <c r="D53">
        <v>53760</v>
      </c>
      <c r="E53">
        <v>82688</v>
      </c>
    </row>
    <row r="54" spans="1:5" x14ac:dyDescent="0.35">
      <c r="A54" t="s">
        <v>53</v>
      </c>
      <c r="B54">
        <v>2</v>
      </c>
      <c r="C54">
        <v>31360</v>
      </c>
      <c r="D54">
        <v>48384</v>
      </c>
      <c r="E54">
        <v>75200</v>
      </c>
    </row>
    <row r="55" spans="1:5" x14ac:dyDescent="0.35">
      <c r="A55" t="s">
        <v>54</v>
      </c>
      <c r="B55">
        <v>2</v>
      </c>
      <c r="C55">
        <v>35520</v>
      </c>
      <c r="D55">
        <v>55104</v>
      </c>
      <c r="E55">
        <v>83776</v>
      </c>
    </row>
    <row r="56" spans="1:5" x14ac:dyDescent="0.35">
      <c r="A56" t="s">
        <v>55</v>
      </c>
      <c r="B56">
        <v>2</v>
      </c>
      <c r="C56">
        <v>31104</v>
      </c>
      <c r="D56">
        <v>49024</v>
      </c>
      <c r="E56">
        <v>72448</v>
      </c>
    </row>
    <row r="57" spans="1:5" x14ac:dyDescent="0.35">
      <c r="A57" t="s">
        <v>56</v>
      </c>
      <c r="B57">
        <v>2</v>
      </c>
      <c r="C57">
        <v>29248</v>
      </c>
      <c r="D57">
        <v>44096</v>
      </c>
      <c r="E57">
        <v>65344</v>
      </c>
    </row>
    <row r="58" spans="1:5" x14ac:dyDescent="0.35">
      <c r="A58" t="s">
        <v>57</v>
      </c>
      <c r="B58">
        <v>2</v>
      </c>
      <c r="C58">
        <v>47232</v>
      </c>
      <c r="D58">
        <v>67968</v>
      </c>
      <c r="E58">
        <v>95680</v>
      </c>
    </row>
    <row r="59" spans="1:5" x14ac:dyDescent="0.35">
      <c r="A59" t="s">
        <v>58</v>
      </c>
      <c r="B59">
        <v>2</v>
      </c>
      <c r="C59">
        <v>40768</v>
      </c>
      <c r="D59">
        <v>62656</v>
      </c>
      <c r="E59">
        <v>92544</v>
      </c>
    </row>
    <row r="60" spans="1:5" x14ac:dyDescent="0.35">
      <c r="A60" t="s">
        <v>59</v>
      </c>
      <c r="B60">
        <v>2</v>
      </c>
      <c r="C60">
        <v>43840</v>
      </c>
      <c r="D60">
        <v>64896</v>
      </c>
      <c r="E60">
        <v>92672</v>
      </c>
    </row>
    <row r="61" spans="1:5" x14ac:dyDescent="0.35">
      <c r="A61" t="s">
        <v>60</v>
      </c>
      <c r="B61">
        <v>2</v>
      </c>
      <c r="C61">
        <v>34560</v>
      </c>
      <c r="D61">
        <v>52224</v>
      </c>
      <c r="E61">
        <v>77376</v>
      </c>
    </row>
    <row r="62" spans="1:5" x14ac:dyDescent="0.35">
      <c r="A62" t="s">
        <v>61</v>
      </c>
      <c r="B62">
        <v>2</v>
      </c>
      <c r="C62">
        <v>32960</v>
      </c>
      <c r="D62">
        <v>50752</v>
      </c>
      <c r="E62">
        <v>76928</v>
      </c>
    </row>
    <row r="63" spans="1:5" x14ac:dyDescent="0.35">
      <c r="A63" t="s">
        <v>62</v>
      </c>
      <c r="B63">
        <v>2</v>
      </c>
      <c r="C63">
        <v>39296</v>
      </c>
      <c r="D63">
        <v>61696</v>
      </c>
      <c r="E63">
        <v>92608</v>
      </c>
    </row>
    <row r="64" spans="1:5" x14ac:dyDescent="0.35">
      <c r="A64" t="s">
        <v>63</v>
      </c>
      <c r="B64">
        <v>2</v>
      </c>
      <c r="C64">
        <v>33088</v>
      </c>
      <c r="D64">
        <v>50752</v>
      </c>
      <c r="E64">
        <v>76288</v>
      </c>
    </row>
    <row r="65" spans="1:5" x14ac:dyDescent="0.35">
      <c r="A65" t="s">
        <v>64</v>
      </c>
      <c r="B65">
        <v>2</v>
      </c>
      <c r="C65">
        <v>41600</v>
      </c>
      <c r="D65">
        <v>64768</v>
      </c>
      <c r="E65">
        <v>97216</v>
      </c>
    </row>
    <row r="66" spans="1:5" x14ac:dyDescent="0.35">
      <c r="A66" t="s">
        <v>65</v>
      </c>
      <c r="B66">
        <v>2</v>
      </c>
      <c r="C66">
        <v>39296</v>
      </c>
      <c r="D66">
        <v>59008</v>
      </c>
      <c r="E66">
        <v>88000</v>
      </c>
    </row>
    <row r="67" spans="1:5" x14ac:dyDescent="0.35">
      <c r="A67" t="s">
        <v>66</v>
      </c>
      <c r="B67">
        <v>2</v>
      </c>
      <c r="C67">
        <v>40064</v>
      </c>
      <c r="D67">
        <v>60096</v>
      </c>
      <c r="E67">
        <v>86656</v>
      </c>
    </row>
    <row r="68" spans="1:5" x14ac:dyDescent="0.35">
      <c r="A68" t="s">
        <v>67</v>
      </c>
      <c r="B68">
        <v>2</v>
      </c>
      <c r="C68">
        <v>42240</v>
      </c>
      <c r="D68">
        <v>62400</v>
      </c>
      <c r="E68">
        <v>90112</v>
      </c>
    </row>
    <row r="69" spans="1:5" x14ac:dyDescent="0.35">
      <c r="A69" t="s">
        <v>68</v>
      </c>
      <c r="B69">
        <v>2</v>
      </c>
      <c r="C69">
        <v>47808</v>
      </c>
      <c r="D69">
        <v>74496</v>
      </c>
      <c r="E69">
        <v>104960</v>
      </c>
    </row>
    <row r="70" spans="1:5" x14ac:dyDescent="0.35">
      <c r="A70" t="s">
        <v>69</v>
      </c>
      <c r="B70">
        <v>2</v>
      </c>
      <c r="C70">
        <v>41728</v>
      </c>
      <c r="D70">
        <v>62592</v>
      </c>
      <c r="E70">
        <v>89856</v>
      </c>
    </row>
    <row r="71" spans="1:5" x14ac:dyDescent="0.35">
      <c r="A71" t="s">
        <v>70</v>
      </c>
      <c r="B71">
        <v>2</v>
      </c>
      <c r="C71">
        <v>37568</v>
      </c>
      <c r="D71">
        <v>58240</v>
      </c>
      <c r="E71">
        <v>85760</v>
      </c>
    </row>
    <row r="72" spans="1:5" x14ac:dyDescent="0.35">
      <c r="A72" t="s">
        <v>71</v>
      </c>
      <c r="B72">
        <v>2</v>
      </c>
      <c r="C72">
        <v>36800</v>
      </c>
      <c r="D72">
        <v>56960</v>
      </c>
      <c r="E72">
        <v>81984</v>
      </c>
    </row>
    <row r="73" spans="1:5" x14ac:dyDescent="0.35">
      <c r="A73" t="s">
        <v>72</v>
      </c>
      <c r="B73">
        <v>2</v>
      </c>
      <c r="C73">
        <v>42432</v>
      </c>
      <c r="D73">
        <v>62208</v>
      </c>
      <c r="E73">
        <v>90304</v>
      </c>
    </row>
    <row r="74" spans="1:5" x14ac:dyDescent="0.35">
      <c r="A74" t="s">
        <v>73</v>
      </c>
      <c r="B74">
        <v>5</v>
      </c>
      <c r="C74">
        <v>33536</v>
      </c>
      <c r="D74">
        <v>51968</v>
      </c>
      <c r="E74">
        <v>76928</v>
      </c>
    </row>
    <row r="75" spans="1:5" x14ac:dyDescent="0.35">
      <c r="A75" t="s">
        <v>74</v>
      </c>
      <c r="B75">
        <v>5</v>
      </c>
      <c r="C75">
        <v>32256</v>
      </c>
      <c r="D75">
        <v>49920</v>
      </c>
      <c r="E75">
        <v>74176</v>
      </c>
    </row>
    <row r="76" spans="1:5" x14ac:dyDescent="0.35">
      <c r="A76" t="s">
        <v>75</v>
      </c>
      <c r="B76">
        <v>5</v>
      </c>
      <c r="C76">
        <v>34752</v>
      </c>
      <c r="D76">
        <v>52928</v>
      </c>
      <c r="E76">
        <v>78656</v>
      </c>
    </row>
    <row r="77" spans="1:5" x14ac:dyDescent="0.35">
      <c r="A77" t="s">
        <v>76</v>
      </c>
      <c r="B77">
        <v>5</v>
      </c>
      <c r="C77">
        <v>34880</v>
      </c>
      <c r="D77">
        <v>55296</v>
      </c>
      <c r="E77">
        <v>82240</v>
      </c>
    </row>
    <row r="78" spans="1:5" x14ac:dyDescent="0.35">
      <c r="A78" t="s">
        <v>77</v>
      </c>
      <c r="B78">
        <v>5</v>
      </c>
      <c r="C78">
        <v>32704</v>
      </c>
      <c r="D78">
        <v>51008</v>
      </c>
      <c r="E78">
        <v>75008</v>
      </c>
    </row>
    <row r="79" spans="1:5" x14ac:dyDescent="0.35">
      <c r="A79" t="s">
        <v>78</v>
      </c>
      <c r="B79">
        <v>5</v>
      </c>
      <c r="C79">
        <v>35072</v>
      </c>
      <c r="D79">
        <v>53632</v>
      </c>
      <c r="E79">
        <v>79040</v>
      </c>
    </row>
    <row r="80" spans="1:5" x14ac:dyDescent="0.35">
      <c r="A80" t="s">
        <v>79</v>
      </c>
      <c r="B80">
        <v>5</v>
      </c>
      <c r="C80">
        <v>34752</v>
      </c>
      <c r="D80">
        <v>53504</v>
      </c>
      <c r="E80">
        <v>82048</v>
      </c>
    </row>
    <row r="81" spans="1:5" x14ac:dyDescent="0.35">
      <c r="A81" t="s">
        <v>80</v>
      </c>
      <c r="B81">
        <v>5</v>
      </c>
      <c r="C81">
        <v>31808</v>
      </c>
      <c r="D81">
        <v>47744</v>
      </c>
      <c r="E81">
        <v>69568</v>
      </c>
    </row>
    <row r="82" spans="1:5" x14ac:dyDescent="0.35">
      <c r="A82" t="s">
        <v>81</v>
      </c>
      <c r="B82">
        <v>5</v>
      </c>
      <c r="C82">
        <v>33472</v>
      </c>
      <c r="D82">
        <v>51776</v>
      </c>
      <c r="E82">
        <v>76928</v>
      </c>
    </row>
    <row r="83" spans="1:5" x14ac:dyDescent="0.35">
      <c r="A83" t="s">
        <v>82</v>
      </c>
      <c r="B83">
        <v>5</v>
      </c>
      <c r="C83">
        <v>34560</v>
      </c>
      <c r="D83">
        <v>51712</v>
      </c>
      <c r="E83">
        <v>76672</v>
      </c>
    </row>
    <row r="84" spans="1:5" x14ac:dyDescent="0.35">
      <c r="A84" t="s">
        <v>83</v>
      </c>
      <c r="B84">
        <v>5</v>
      </c>
      <c r="C84">
        <v>34240</v>
      </c>
      <c r="D84">
        <v>51968</v>
      </c>
      <c r="E84">
        <v>77696</v>
      </c>
    </row>
    <row r="85" spans="1:5" x14ac:dyDescent="0.35">
      <c r="A85" t="s">
        <v>84</v>
      </c>
      <c r="B85">
        <v>5</v>
      </c>
      <c r="C85">
        <v>36672</v>
      </c>
      <c r="D85">
        <v>55232</v>
      </c>
      <c r="E85">
        <v>81216</v>
      </c>
    </row>
    <row r="86" spans="1:5" x14ac:dyDescent="0.35">
      <c r="A86" t="s">
        <v>85</v>
      </c>
      <c r="B86">
        <v>5</v>
      </c>
      <c r="C86">
        <v>37568</v>
      </c>
      <c r="D86">
        <v>55552</v>
      </c>
      <c r="E86">
        <v>83008</v>
      </c>
    </row>
    <row r="87" spans="1:5" x14ac:dyDescent="0.35">
      <c r="A87" t="s">
        <v>86</v>
      </c>
      <c r="B87">
        <v>5</v>
      </c>
      <c r="C87">
        <v>35584</v>
      </c>
      <c r="D87">
        <v>52864</v>
      </c>
      <c r="E87">
        <v>76160</v>
      </c>
    </row>
    <row r="88" spans="1:5" x14ac:dyDescent="0.35">
      <c r="A88" t="s">
        <v>87</v>
      </c>
      <c r="B88">
        <v>5</v>
      </c>
      <c r="C88">
        <v>33600</v>
      </c>
      <c r="D88">
        <v>53120</v>
      </c>
      <c r="E88">
        <v>81664</v>
      </c>
    </row>
    <row r="89" spans="1:5" x14ac:dyDescent="0.35">
      <c r="A89" s="4" t="s">
        <v>88</v>
      </c>
      <c r="B89" s="4">
        <v>5</v>
      </c>
      <c r="C89" s="4">
        <v>26432</v>
      </c>
      <c r="D89" s="4">
        <v>41984</v>
      </c>
      <c r="E89" s="4">
        <v>62656</v>
      </c>
    </row>
    <row r="90" spans="1:5" x14ac:dyDescent="0.35">
      <c r="A90" t="s">
        <v>89</v>
      </c>
      <c r="B90">
        <v>5</v>
      </c>
      <c r="C90">
        <v>34944</v>
      </c>
      <c r="D90">
        <v>54080</v>
      </c>
      <c r="E90">
        <v>79168</v>
      </c>
    </row>
    <row r="91" spans="1:5" x14ac:dyDescent="0.35">
      <c r="A91" s="4" t="s">
        <v>90</v>
      </c>
      <c r="B91" s="4">
        <v>5</v>
      </c>
      <c r="C91" s="4">
        <v>29248</v>
      </c>
      <c r="D91" s="4">
        <v>45312</v>
      </c>
      <c r="E91" s="4">
        <v>69184</v>
      </c>
    </row>
    <row r="92" spans="1:5" x14ac:dyDescent="0.35">
      <c r="A92" t="s">
        <v>91</v>
      </c>
      <c r="B92">
        <v>5</v>
      </c>
      <c r="C92">
        <v>31040</v>
      </c>
      <c r="D92">
        <v>47808</v>
      </c>
      <c r="E92">
        <v>72128</v>
      </c>
    </row>
    <row r="93" spans="1:5" x14ac:dyDescent="0.35">
      <c r="A93" t="s">
        <v>92</v>
      </c>
      <c r="B93">
        <v>5</v>
      </c>
      <c r="C93">
        <v>35840</v>
      </c>
      <c r="D93">
        <v>57536</v>
      </c>
      <c r="E93">
        <v>85120</v>
      </c>
    </row>
    <row r="94" spans="1:5" x14ac:dyDescent="0.35">
      <c r="A94" t="s">
        <v>93</v>
      </c>
      <c r="B94">
        <v>5</v>
      </c>
      <c r="C94">
        <v>32640</v>
      </c>
      <c r="D94">
        <v>54528</v>
      </c>
      <c r="E94">
        <v>82368</v>
      </c>
    </row>
    <row r="95" spans="1:5" x14ac:dyDescent="0.35">
      <c r="A95" t="s">
        <v>94</v>
      </c>
      <c r="B95">
        <v>5</v>
      </c>
      <c r="C95">
        <v>34112</v>
      </c>
      <c r="D95">
        <v>54272</v>
      </c>
      <c r="E95">
        <v>81216</v>
      </c>
    </row>
    <row r="96" spans="1:5" x14ac:dyDescent="0.35">
      <c r="A96" t="s">
        <v>95</v>
      </c>
      <c r="B96">
        <v>5</v>
      </c>
      <c r="C96">
        <v>32704</v>
      </c>
      <c r="D96">
        <v>51712</v>
      </c>
      <c r="E96">
        <v>77952</v>
      </c>
    </row>
    <row r="97" spans="1:5" x14ac:dyDescent="0.35">
      <c r="A97" t="s">
        <v>96</v>
      </c>
      <c r="B97">
        <v>5</v>
      </c>
      <c r="C97">
        <v>29952</v>
      </c>
      <c r="D97">
        <v>47872</v>
      </c>
      <c r="E97">
        <v>73600</v>
      </c>
    </row>
    <row r="98" spans="1:5" x14ac:dyDescent="0.35">
      <c r="A98" t="s">
        <v>97</v>
      </c>
      <c r="B98">
        <v>12</v>
      </c>
      <c r="C98">
        <v>19776</v>
      </c>
      <c r="D98">
        <v>28544</v>
      </c>
      <c r="E98">
        <v>42752</v>
      </c>
    </row>
    <row r="99" spans="1:5" x14ac:dyDescent="0.35">
      <c r="A99" t="s">
        <v>98</v>
      </c>
      <c r="B99">
        <v>12</v>
      </c>
      <c r="C99">
        <v>17984</v>
      </c>
      <c r="D99">
        <v>25664</v>
      </c>
      <c r="E99">
        <v>40128</v>
      </c>
    </row>
    <row r="100" spans="1:5" x14ac:dyDescent="0.35">
      <c r="A100" t="s">
        <v>99</v>
      </c>
      <c r="B100">
        <v>12</v>
      </c>
      <c r="C100">
        <v>32192</v>
      </c>
      <c r="D100">
        <v>49152</v>
      </c>
      <c r="E100">
        <v>71232</v>
      </c>
    </row>
    <row r="101" spans="1:5" x14ac:dyDescent="0.35">
      <c r="A101" t="s">
        <v>100</v>
      </c>
      <c r="B101">
        <v>12</v>
      </c>
      <c r="C101">
        <v>19072</v>
      </c>
      <c r="D101">
        <v>27584</v>
      </c>
      <c r="E101">
        <v>40768</v>
      </c>
    </row>
    <row r="102" spans="1:5" x14ac:dyDescent="0.35">
      <c r="A102" t="s">
        <v>101</v>
      </c>
      <c r="B102">
        <v>12</v>
      </c>
      <c r="C102">
        <v>24128</v>
      </c>
      <c r="D102">
        <v>35072</v>
      </c>
      <c r="E102">
        <v>50176</v>
      </c>
    </row>
    <row r="103" spans="1:5" x14ac:dyDescent="0.35">
      <c r="A103" t="s">
        <v>102</v>
      </c>
      <c r="B103">
        <v>12</v>
      </c>
      <c r="C103">
        <v>27648</v>
      </c>
      <c r="D103">
        <v>41088</v>
      </c>
      <c r="E103">
        <v>61888</v>
      </c>
    </row>
    <row r="104" spans="1:5" x14ac:dyDescent="0.35">
      <c r="A104" t="s">
        <v>103</v>
      </c>
      <c r="B104">
        <v>12</v>
      </c>
      <c r="C104">
        <v>27456</v>
      </c>
      <c r="D104">
        <v>39808</v>
      </c>
      <c r="E104">
        <v>57152</v>
      </c>
    </row>
    <row r="105" spans="1:5" x14ac:dyDescent="0.35">
      <c r="A105" t="s">
        <v>104</v>
      </c>
      <c r="B105">
        <v>12</v>
      </c>
      <c r="C105">
        <v>29696</v>
      </c>
      <c r="D105">
        <v>45184</v>
      </c>
      <c r="E105">
        <v>67520</v>
      </c>
    </row>
    <row r="106" spans="1:5" x14ac:dyDescent="0.35">
      <c r="A106" t="s">
        <v>105</v>
      </c>
      <c r="B106">
        <v>12</v>
      </c>
      <c r="C106">
        <v>19264</v>
      </c>
      <c r="D106">
        <v>26304</v>
      </c>
      <c r="E106">
        <v>39168</v>
      </c>
    </row>
    <row r="107" spans="1:5" x14ac:dyDescent="0.35">
      <c r="A107" t="s">
        <v>106</v>
      </c>
      <c r="B107">
        <v>12</v>
      </c>
      <c r="C107">
        <v>19712</v>
      </c>
      <c r="D107">
        <v>28096</v>
      </c>
      <c r="E107">
        <v>42752</v>
      </c>
    </row>
    <row r="108" spans="1:5" x14ac:dyDescent="0.35">
      <c r="A108" t="s">
        <v>107</v>
      </c>
      <c r="B108">
        <v>12</v>
      </c>
      <c r="C108">
        <v>19328</v>
      </c>
      <c r="D108">
        <v>28288</v>
      </c>
      <c r="E108">
        <v>43008</v>
      </c>
    </row>
    <row r="109" spans="1:5" x14ac:dyDescent="0.35">
      <c r="A109" t="s">
        <v>108</v>
      </c>
      <c r="B109">
        <v>12</v>
      </c>
      <c r="C109">
        <v>18048</v>
      </c>
      <c r="D109">
        <v>24384</v>
      </c>
      <c r="E109">
        <v>37056</v>
      </c>
    </row>
    <row r="110" spans="1:5" x14ac:dyDescent="0.35">
      <c r="A110" t="s">
        <v>109</v>
      </c>
      <c r="B110">
        <v>12</v>
      </c>
      <c r="C110">
        <v>20352</v>
      </c>
      <c r="D110">
        <v>29632</v>
      </c>
      <c r="E110">
        <v>46208</v>
      </c>
    </row>
    <row r="111" spans="1:5" x14ac:dyDescent="0.35">
      <c r="A111" t="s">
        <v>110</v>
      </c>
      <c r="B111">
        <v>12</v>
      </c>
      <c r="C111">
        <v>20352</v>
      </c>
      <c r="D111">
        <v>30080</v>
      </c>
      <c r="E111">
        <v>44736</v>
      </c>
    </row>
    <row r="112" spans="1:5" x14ac:dyDescent="0.35">
      <c r="A112" t="s">
        <v>111</v>
      </c>
      <c r="B112">
        <v>12</v>
      </c>
      <c r="C112">
        <v>21440</v>
      </c>
      <c r="D112">
        <v>32000</v>
      </c>
      <c r="E112">
        <v>48000</v>
      </c>
    </row>
    <row r="113" spans="1:5" x14ac:dyDescent="0.35">
      <c r="A113" t="s">
        <v>112</v>
      </c>
      <c r="B113">
        <v>12</v>
      </c>
      <c r="C113">
        <v>37632</v>
      </c>
      <c r="D113">
        <v>57216</v>
      </c>
      <c r="E113">
        <v>83968</v>
      </c>
    </row>
    <row r="114" spans="1:5" x14ac:dyDescent="0.35">
      <c r="A114" t="s">
        <v>113</v>
      </c>
      <c r="B114">
        <v>12</v>
      </c>
      <c r="C114">
        <v>27520</v>
      </c>
      <c r="D114">
        <v>45376</v>
      </c>
      <c r="E114">
        <v>70592</v>
      </c>
    </row>
    <row r="115" spans="1:5" x14ac:dyDescent="0.35">
      <c r="A115" t="s">
        <v>114</v>
      </c>
      <c r="B115">
        <v>12</v>
      </c>
      <c r="C115">
        <v>27904</v>
      </c>
      <c r="D115">
        <v>42560</v>
      </c>
      <c r="E115">
        <v>65408</v>
      </c>
    </row>
    <row r="116" spans="1:5" x14ac:dyDescent="0.35">
      <c r="A116" t="s">
        <v>115</v>
      </c>
      <c r="B116">
        <v>12</v>
      </c>
      <c r="C116">
        <v>31744</v>
      </c>
      <c r="D116">
        <v>46080</v>
      </c>
      <c r="E116">
        <v>65792</v>
      </c>
    </row>
    <row r="117" spans="1:5" x14ac:dyDescent="0.35">
      <c r="A117" t="s">
        <v>116</v>
      </c>
      <c r="B117">
        <v>12</v>
      </c>
      <c r="C117">
        <v>32832</v>
      </c>
      <c r="D117">
        <v>52352</v>
      </c>
      <c r="E117">
        <v>79232</v>
      </c>
    </row>
    <row r="118" spans="1:5" x14ac:dyDescent="0.35">
      <c r="A118" t="s">
        <v>117</v>
      </c>
      <c r="B118">
        <v>12</v>
      </c>
      <c r="C118">
        <v>33920</v>
      </c>
      <c r="D118">
        <v>50752</v>
      </c>
      <c r="E118">
        <v>72768</v>
      </c>
    </row>
    <row r="119" spans="1:5" x14ac:dyDescent="0.35">
      <c r="A119" t="s">
        <v>118</v>
      </c>
      <c r="B119">
        <v>12</v>
      </c>
      <c r="C119">
        <v>31488</v>
      </c>
      <c r="D119">
        <v>45760</v>
      </c>
      <c r="E119">
        <v>65728</v>
      </c>
    </row>
    <row r="120" spans="1:5" x14ac:dyDescent="0.35">
      <c r="A120" t="s">
        <v>119</v>
      </c>
      <c r="B120">
        <v>12</v>
      </c>
      <c r="C120">
        <v>29248</v>
      </c>
      <c r="D120">
        <v>46016</v>
      </c>
      <c r="E120">
        <v>67008</v>
      </c>
    </row>
    <row r="121" spans="1:5" x14ac:dyDescent="0.35">
      <c r="A121" t="s">
        <v>120</v>
      </c>
      <c r="B121">
        <v>12</v>
      </c>
      <c r="C121">
        <v>30784</v>
      </c>
      <c r="D121">
        <v>47232</v>
      </c>
      <c r="E121">
        <v>70592</v>
      </c>
    </row>
    <row r="122" spans="1:5" x14ac:dyDescent="0.35">
      <c r="A122" t="s">
        <v>121</v>
      </c>
      <c r="B122">
        <v>21</v>
      </c>
      <c r="C122">
        <v>21632</v>
      </c>
      <c r="D122">
        <v>30912</v>
      </c>
      <c r="E122">
        <v>45312</v>
      </c>
    </row>
    <row r="123" spans="1:5" x14ac:dyDescent="0.35">
      <c r="A123" t="s">
        <v>122</v>
      </c>
      <c r="B123">
        <v>21</v>
      </c>
      <c r="C123">
        <v>39936</v>
      </c>
      <c r="D123">
        <v>57984</v>
      </c>
      <c r="E123">
        <v>83712</v>
      </c>
    </row>
    <row r="124" spans="1:5" x14ac:dyDescent="0.35">
      <c r="A124" t="s">
        <v>123</v>
      </c>
      <c r="B124">
        <v>21</v>
      </c>
      <c r="C124">
        <v>26816</v>
      </c>
      <c r="D124">
        <v>39680</v>
      </c>
      <c r="E124">
        <v>55232</v>
      </c>
    </row>
    <row r="125" spans="1:5" x14ac:dyDescent="0.35">
      <c r="A125" t="s">
        <v>124</v>
      </c>
      <c r="B125">
        <v>21</v>
      </c>
      <c r="C125">
        <v>36032</v>
      </c>
      <c r="D125">
        <v>55360</v>
      </c>
      <c r="E125">
        <v>79680</v>
      </c>
    </row>
    <row r="126" spans="1:5" x14ac:dyDescent="0.35">
      <c r="A126" t="s">
        <v>125</v>
      </c>
      <c r="B126">
        <v>21</v>
      </c>
      <c r="C126">
        <v>26688</v>
      </c>
      <c r="D126">
        <v>39232</v>
      </c>
      <c r="E126">
        <v>56192</v>
      </c>
    </row>
    <row r="127" spans="1:5" x14ac:dyDescent="0.35">
      <c r="A127" t="s">
        <v>126</v>
      </c>
      <c r="B127">
        <v>21</v>
      </c>
      <c r="C127">
        <v>34944</v>
      </c>
      <c r="D127">
        <v>53760</v>
      </c>
      <c r="E127">
        <v>78784</v>
      </c>
    </row>
    <row r="128" spans="1:5" x14ac:dyDescent="0.35">
      <c r="A128" t="s">
        <v>127</v>
      </c>
      <c r="B128">
        <v>21</v>
      </c>
      <c r="C128">
        <v>39488</v>
      </c>
      <c r="D128">
        <v>58176</v>
      </c>
      <c r="E128">
        <v>85632</v>
      </c>
    </row>
    <row r="129" spans="1:5" x14ac:dyDescent="0.35">
      <c r="A129" t="s">
        <v>128</v>
      </c>
      <c r="B129">
        <v>21</v>
      </c>
      <c r="C129">
        <v>19136</v>
      </c>
      <c r="D129">
        <v>27136</v>
      </c>
      <c r="E129">
        <v>41536</v>
      </c>
    </row>
    <row r="130" spans="1:5" x14ac:dyDescent="0.35">
      <c r="A130" t="s">
        <v>129</v>
      </c>
      <c r="B130">
        <v>21</v>
      </c>
      <c r="C130">
        <v>19776</v>
      </c>
      <c r="D130">
        <v>26944</v>
      </c>
      <c r="E130">
        <v>41408</v>
      </c>
    </row>
    <row r="131" spans="1:5" x14ac:dyDescent="0.35">
      <c r="A131" t="s">
        <v>130</v>
      </c>
      <c r="B131">
        <v>21</v>
      </c>
      <c r="C131">
        <v>20224</v>
      </c>
      <c r="D131">
        <v>29056</v>
      </c>
      <c r="E131">
        <v>45504</v>
      </c>
    </row>
    <row r="132" spans="1:5" x14ac:dyDescent="0.35">
      <c r="A132" t="s">
        <v>131</v>
      </c>
      <c r="B132">
        <v>21</v>
      </c>
      <c r="C132">
        <v>17920</v>
      </c>
      <c r="D132">
        <v>24640</v>
      </c>
      <c r="E132">
        <v>39552</v>
      </c>
    </row>
    <row r="133" spans="1:5" x14ac:dyDescent="0.35">
      <c r="A133" t="s">
        <v>132</v>
      </c>
      <c r="B133">
        <v>21</v>
      </c>
      <c r="C133">
        <v>36160</v>
      </c>
      <c r="D133">
        <v>56064</v>
      </c>
      <c r="E133">
        <v>82304</v>
      </c>
    </row>
    <row r="134" spans="1:5" x14ac:dyDescent="0.35">
      <c r="A134" t="s">
        <v>133</v>
      </c>
      <c r="B134">
        <v>21</v>
      </c>
      <c r="C134">
        <v>19776</v>
      </c>
      <c r="D134">
        <v>28480</v>
      </c>
      <c r="E134">
        <v>42688</v>
      </c>
    </row>
    <row r="135" spans="1:5" x14ac:dyDescent="0.35">
      <c r="A135" t="s">
        <v>134</v>
      </c>
      <c r="B135">
        <v>21</v>
      </c>
      <c r="C135">
        <v>18880</v>
      </c>
      <c r="D135">
        <v>26240</v>
      </c>
      <c r="E135">
        <v>41600</v>
      </c>
    </row>
    <row r="136" spans="1:5" x14ac:dyDescent="0.35">
      <c r="A136" t="s">
        <v>135</v>
      </c>
      <c r="B136">
        <v>21</v>
      </c>
      <c r="C136">
        <v>21376</v>
      </c>
      <c r="D136">
        <v>30272</v>
      </c>
      <c r="E136">
        <v>44480</v>
      </c>
    </row>
    <row r="137" spans="1:5" x14ac:dyDescent="0.35">
      <c r="A137" t="s">
        <v>136</v>
      </c>
      <c r="B137">
        <v>21</v>
      </c>
      <c r="C137">
        <v>18048</v>
      </c>
      <c r="D137">
        <v>30528</v>
      </c>
      <c r="E137">
        <v>51712</v>
      </c>
    </row>
    <row r="138" spans="1:5" x14ac:dyDescent="0.35">
      <c r="A138" t="s">
        <v>137</v>
      </c>
      <c r="B138">
        <v>21</v>
      </c>
      <c r="C138">
        <v>18176</v>
      </c>
      <c r="D138">
        <v>28032</v>
      </c>
      <c r="E138">
        <v>45120</v>
      </c>
    </row>
    <row r="139" spans="1:5" x14ac:dyDescent="0.35">
      <c r="A139" t="s">
        <v>138</v>
      </c>
      <c r="B139">
        <v>21</v>
      </c>
      <c r="C139">
        <v>23680</v>
      </c>
      <c r="D139">
        <v>36032</v>
      </c>
      <c r="E139">
        <v>54144</v>
      </c>
    </row>
    <row r="140" spans="1:5" x14ac:dyDescent="0.35">
      <c r="A140" t="s">
        <v>139</v>
      </c>
      <c r="B140">
        <v>21</v>
      </c>
      <c r="C140">
        <v>25664</v>
      </c>
      <c r="D140">
        <v>40896</v>
      </c>
      <c r="E140">
        <v>59776</v>
      </c>
    </row>
    <row r="141" spans="1:5" x14ac:dyDescent="0.35">
      <c r="A141" t="s">
        <v>140</v>
      </c>
      <c r="B141">
        <v>21</v>
      </c>
      <c r="C141">
        <v>26112</v>
      </c>
      <c r="D141">
        <v>41024</v>
      </c>
      <c r="E141">
        <v>60992</v>
      </c>
    </row>
    <row r="142" spans="1:5" x14ac:dyDescent="0.35">
      <c r="A142" t="s">
        <v>141</v>
      </c>
      <c r="B142">
        <v>21</v>
      </c>
      <c r="C142">
        <v>28288</v>
      </c>
      <c r="D142">
        <v>44096</v>
      </c>
      <c r="E142">
        <v>65664</v>
      </c>
    </row>
    <row r="143" spans="1:5" x14ac:dyDescent="0.35">
      <c r="A143" t="s">
        <v>142</v>
      </c>
      <c r="B143">
        <v>21</v>
      </c>
      <c r="C143">
        <v>28096</v>
      </c>
      <c r="D143">
        <v>46848</v>
      </c>
      <c r="E143">
        <v>71616</v>
      </c>
    </row>
  </sheetData>
  <mergeCells count="3">
    <mergeCell ref="O19:P19"/>
    <mergeCell ref="O28:P28"/>
    <mergeCell ref="O38:P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E59C-3B99-4996-94E8-DB090322A77F}">
  <dimension ref="A1:AE143"/>
  <sheetViews>
    <sheetView zoomScaleNormal="100" workbookViewId="0">
      <selection activeCell="B1" sqref="B1"/>
    </sheetView>
  </sheetViews>
  <sheetFormatPr defaultRowHeight="14.5" x14ac:dyDescent="0.35"/>
  <cols>
    <col min="1" max="1" width="15.08984375" bestFit="1" customWidth="1"/>
    <col min="2" max="2" width="9" bestFit="1" customWidth="1"/>
    <col min="3" max="3" width="12" bestFit="1" customWidth="1"/>
    <col min="8" max="8" width="18.36328125" bestFit="1" customWidth="1"/>
    <col min="9" max="9" width="12.453125" bestFit="1" customWidth="1"/>
    <col min="13" max="13" width="12" bestFit="1" customWidth="1"/>
    <col min="14" max="14" width="11.81640625" customWidth="1"/>
    <col min="17" max="17" width="10" bestFit="1" customWidth="1"/>
    <col min="22" max="24" width="10" bestFit="1" customWidth="1"/>
    <col min="25" max="25" width="12" bestFit="1" customWidth="1"/>
    <col min="26" max="27" width="10" bestFit="1" customWidth="1"/>
  </cols>
  <sheetData>
    <row r="1" spans="1:31" x14ac:dyDescent="0.35">
      <c r="A1" t="s">
        <v>0</v>
      </c>
      <c r="B1" t="s">
        <v>309</v>
      </c>
      <c r="C1" t="s">
        <v>147</v>
      </c>
    </row>
    <row r="2" spans="1:31" x14ac:dyDescent="0.35">
      <c r="A2" t="s">
        <v>1</v>
      </c>
      <c r="B2">
        <v>0</v>
      </c>
      <c r="C2">
        <v>1193939.3939393901</v>
      </c>
    </row>
    <row r="3" spans="1:31" x14ac:dyDescent="0.35">
      <c r="A3" t="s">
        <v>2</v>
      </c>
      <c r="B3">
        <v>0</v>
      </c>
      <c r="C3">
        <v>1657906.4587973275</v>
      </c>
      <c r="G3">
        <v>0</v>
      </c>
      <c r="H3">
        <v>1193939.393939394</v>
      </c>
      <c r="I3">
        <v>1657906.4587973275</v>
      </c>
      <c r="J3">
        <v>765604.24966799468</v>
      </c>
      <c r="K3">
        <v>323789.76486860303</v>
      </c>
      <c r="L3">
        <v>577266.18705035979</v>
      </c>
      <c r="M3">
        <v>772913.38582677161</v>
      </c>
      <c r="N3">
        <v>274581.00558659219</v>
      </c>
      <c r="O3">
        <v>806976.74418604653</v>
      </c>
      <c r="P3">
        <v>1695652.1739130435</v>
      </c>
      <c r="Q3">
        <v>1299109.1314031181</v>
      </c>
      <c r="R3">
        <v>1794763.0922693268</v>
      </c>
      <c r="S3">
        <v>922968.19787985866</v>
      </c>
      <c r="T3">
        <v>1256849.3150684931</v>
      </c>
      <c r="U3">
        <v>2513076.923076923</v>
      </c>
      <c r="V3">
        <v>2517582.4175824174</v>
      </c>
      <c r="W3">
        <v>1095684.8030018762</v>
      </c>
      <c r="X3">
        <v>1746889.9521531099</v>
      </c>
      <c r="Y3">
        <v>1384299.0654205608</v>
      </c>
      <c r="Z3">
        <v>1831125.8278145695</v>
      </c>
      <c r="AA3">
        <v>1582474.2268041237</v>
      </c>
      <c r="AB3">
        <v>1194852.9411764706</v>
      </c>
      <c r="AC3">
        <v>2463546.7980295564</v>
      </c>
      <c r="AD3">
        <v>1205163.5111876077</v>
      </c>
      <c r="AE3">
        <v>1254563.8945233265</v>
      </c>
    </row>
    <row r="4" spans="1:31" x14ac:dyDescent="0.35">
      <c r="A4" t="s">
        <v>3</v>
      </c>
      <c r="B4">
        <v>0</v>
      </c>
      <c r="C4">
        <v>765604.24966799468</v>
      </c>
      <c r="G4">
        <v>1</v>
      </c>
      <c r="H4">
        <v>2275637.3937677052</v>
      </c>
      <c r="I4">
        <v>2688721.8045112784</v>
      </c>
      <c r="J4">
        <v>1301305.9701492537</v>
      </c>
      <c r="K4">
        <v>934511.43451143452</v>
      </c>
      <c r="L4">
        <v>1738321.1678832115</v>
      </c>
      <c r="M4">
        <v>2662068.9655172415</v>
      </c>
      <c r="N4">
        <v>1422286.8217054266</v>
      </c>
      <c r="O4">
        <v>1793926.2472885035</v>
      </c>
      <c r="P4">
        <v>1358201.0582010583</v>
      </c>
      <c r="Q4">
        <v>2094152.0467836256</v>
      </c>
      <c r="R4">
        <v>1971325.3012048192</v>
      </c>
      <c r="S4">
        <v>661199.09502262436</v>
      </c>
      <c r="T4">
        <v>1292508.7108013937</v>
      </c>
      <c r="U4">
        <v>1309743.5897435897</v>
      </c>
      <c r="V4">
        <v>1010919.540229885</v>
      </c>
      <c r="W4">
        <v>2120365.5352480416</v>
      </c>
      <c r="X4">
        <v>2447277.9369627507</v>
      </c>
      <c r="Y4">
        <v>2318149.466192171</v>
      </c>
      <c r="Z4">
        <v>1963005.7803468208</v>
      </c>
      <c r="AA4">
        <v>2537818.1818181821</v>
      </c>
      <c r="AB4">
        <v>2567052.0231213872</v>
      </c>
      <c r="AC4">
        <v>2905244.7552447552</v>
      </c>
      <c r="AD4">
        <v>3426132.4041811847</v>
      </c>
      <c r="AE4">
        <v>1210690.4231625835</v>
      </c>
    </row>
    <row r="5" spans="1:31" x14ac:dyDescent="0.35">
      <c r="A5" t="s">
        <v>4</v>
      </c>
      <c r="B5">
        <v>0</v>
      </c>
      <c r="C5">
        <v>323789.76486860303</v>
      </c>
      <c r="G5">
        <v>2</v>
      </c>
      <c r="H5">
        <v>4234375</v>
      </c>
      <c r="I5">
        <v>6046596.8586387429</v>
      </c>
      <c r="J5">
        <v>3903431.3725490193</v>
      </c>
      <c r="K5" s="4"/>
      <c r="L5">
        <v>4461748.6338797808</v>
      </c>
      <c r="M5" s="4"/>
      <c r="N5">
        <v>6955555.555555556</v>
      </c>
      <c r="O5">
        <v>1559154.9295774647</v>
      </c>
      <c r="P5">
        <v>2254032.2580645159</v>
      </c>
      <c r="Q5">
        <v>1656692.9133858266</v>
      </c>
      <c r="R5">
        <v>3160406.0913705584</v>
      </c>
      <c r="S5">
        <v>2260738.2550335573</v>
      </c>
      <c r="T5">
        <v>1751008.6455331412</v>
      </c>
      <c r="U5">
        <v>1708554.5722713864</v>
      </c>
      <c r="V5">
        <v>2028828.8288288289</v>
      </c>
      <c r="W5">
        <v>3272868.2170542632</v>
      </c>
      <c r="X5">
        <v>2183414.6341463416</v>
      </c>
      <c r="Y5">
        <v>2871851.8518518517</v>
      </c>
      <c r="Z5">
        <v>3350781.25</v>
      </c>
      <c r="AA5">
        <v>1526694.9152542374</v>
      </c>
      <c r="AB5">
        <v>2246192.8934010151</v>
      </c>
      <c r="AC5">
        <v>4079687.5</v>
      </c>
      <c r="AD5">
        <v>4385849.0566037735</v>
      </c>
      <c r="AE5">
        <v>3319230.7692307695</v>
      </c>
    </row>
    <row r="6" spans="1:31" x14ac:dyDescent="0.35">
      <c r="A6" t="s">
        <v>5</v>
      </c>
      <c r="B6">
        <v>0</v>
      </c>
      <c r="C6">
        <v>577266.18705035979</v>
      </c>
      <c r="G6">
        <v>5</v>
      </c>
      <c r="H6">
        <v>630238.72679045098</v>
      </c>
      <c r="I6">
        <v>856901.40845070418</v>
      </c>
      <c r="J6">
        <v>1506153.8461538462</v>
      </c>
      <c r="K6">
        <v>1774371.8592964825</v>
      </c>
      <c r="L6">
        <v>1475213.6752136752</v>
      </c>
      <c r="M6">
        <v>1752884.6153846153</v>
      </c>
      <c r="N6">
        <v>1649773.7556561085</v>
      </c>
      <c r="O6">
        <v>1539512.1951219512</v>
      </c>
      <c r="P6">
        <v>2129787.2340425532</v>
      </c>
      <c r="Q6" s="4"/>
      <c r="R6">
        <v>1965680.473372781</v>
      </c>
      <c r="S6">
        <v>1818181.8181818184</v>
      </c>
      <c r="T6">
        <v>703498.54227405251</v>
      </c>
      <c r="U6">
        <v>1961627.9069767441</v>
      </c>
      <c r="V6">
        <v>1796190.4761904762</v>
      </c>
      <c r="W6">
        <v>1452830.1886792453</v>
      </c>
      <c r="X6">
        <v>1852229.2993630571</v>
      </c>
      <c r="Y6">
        <v>392760.18099547509</v>
      </c>
      <c r="Z6">
        <v>564179.10447761195</v>
      </c>
      <c r="AA6">
        <v>708724.83221476513</v>
      </c>
      <c r="AB6">
        <v>612547.52851711027</v>
      </c>
      <c r="AC6">
        <v>531455.39906103292</v>
      </c>
      <c r="AD6">
        <v>814484.67966573813</v>
      </c>
      <c r="AE6">
        <v>946984.92462311569</v>
      </c>
    </row>
    <row r="7" spans="1:31" x14ac:dyDescent="0.35">
      <c r="A7" t="s">
        <v>6</v>
      </c>
      <c r="B7">
        <v>0</v>
      </c>
      <c r="C7">
        <v>772913.38582677161</v>
      </c>
      <c r="G7">
        <v>12</v>
      </c>
      <c r="H7">
        <v>1055786.3501483679</v>
      </c>
      <c r="I7">
        <v>501529.63671128108</v>
      </c>
      <c r="J7">
        <v>1261977.186311787</v>
      </c>
      <c r="K7">
        <v>552112.67605633801</v>
      </c>
      <c r="L7">
        <v>1189968.6520376175</v>
      </c>
      <c r="M7">
        <v>685846.86774941999</v>
      </c>
      <c r="N7">
        <v>642796.6101694915</v>
      </c>
      <c r="O7">
        <v>771867.00767263432</v>
      </c>
      <c r="P7">
        <v>189918.88760139051</v>
      </c>
      <c r="Q7">
        <v>362374.8211731044</v>
      </c>
      <c r="R7">
        <v>283600</v>
      </c>
      <c r="S7">
        <v>263918.91891891893</v>
      </c>
      <c r="T7">
        <v>155092.59259259258</v>
      </c>
      <c r="U7">
        <v>181392.69406392696</v>
      </c>
      <c r="V7" s="4"/>
      <c r="W7" s="4"/>
      <c r="X7" s="4"/>
      <c r="Y7" s="4"/>
      <c r="Z7" s="4"/>
      <c r="AA7" s="4"/>
      <c r="AB7">
        <v>849840.25559105433</v>
      </c>
      <c r="AC7">
        <v>904651.16279069765</v>
      </c>
      <c r="AD7">
        <v>995547.94520547939</v>
      </c>
      <c r="AE7">
        <v>1079096.0451977402</v>
      </c>
    </row>
    <row r="8" spans="1:31" x14ac:dyDescent="0.35">
      <c r="A8" t="s">
        <v>7</v>
      </c>
      <c r="B8">
        <v>0</v>
      </c>
      <c r="C8">
        <v>274581.00558659219</v>
      </c>
      <c r="G8">
        <v>21</v>
      </c>
      <c r="H8">
        <v>443486.97394789581</v>
      </c>
      <c r="I8">
        <v>980902.77777777787</v>
      </c>
      <c r="J8">
        <v>214807.30223123735</v>
      </c>
      <c r="K8">
        <v>659276.01809954748</v>
      </c>
      <c r="L8">
        <v>821367.52136752126</v>
      </c>
      <c r="M8">
        <v>1464086.0215053763</v>
      </c>
      <c r="N8">
        <v>1038636.3636363636</v>
      </c>
      <c r="O8">
        <v>215563.29849012775</v>
      </c>
      <c r="P8">
        <v>270030.1204819277</v>
      </c>
      <c r="Q8">
        <v>332289.95057660626</v>
      </c>
      <c r="R8">
        <v>186962.75071633238</v>
      </c>
      <c r="S8">
        <v>949242.4242424242</v>
      </c>
      <c r="T8">
        <v>373960.21699819167</v>
      </c>
      <c r="U8">
        <v>195950.92024539877</v>
      </c>
      <c r="V8">
        <v>532448.37758112093</v>
      </c>
      <c r="W8">
        <v>52056.074766355145</v>
      </c>
      <c r="X8">
        <v>244340.87882822903</v>
      </c>
      <c r="Y8">
        <v>167290.7488986784</v>
      </c>
      <c r="Z8">
        <v>90702.274975272012</v>
      </c>
      <c r="AA8">
        <v>908857.14285714284</v>
      </c>
      <c r="AB8">
        <v>334150.07656967844</v>
      </c>
      <c r="AC8">
        <v>682037.53351206437</v>
      </c>
    </row>
    <row r="9" spans="1:31" x14ac:dyDescent="0.35">
      <c r="A9" t="s">
        <v>8</v>
      </c>
      <c r="B9">
        <v>0</v>
      </c>
      <c r="C9">
        <v>806976.74418604653</v>
      </c>
      <c r="G9">
        <v>28</v>
      </c>
      <c r="H9">
        <v>1057597.1731448765</v>
      </c>
      <c r="I9">
        <v>1668253.9682539683</v>
      </c>
      <c r="J9">
        <v>1282285.7142857143</v>
      </c>
      <c r="K9">
        <v>727659.57446808508</v>
      </c>
      <c r="L9">
        <v>1047634.0694006309</v>
      </c>
      <c r="M9">
        <v>1471779.1411042945</v>
      </c>
      <c r="N9">
        <v>1037885.4625550661</v>
      </c>
    </row>
    <row r="10" spans="1:31" x14ac:dyDescent="0.35">
      <c r="A10" t="s">
        <v>9</v>
      </c>
      <c r="B10">
        <v>0</v>
      </c>
      <c r="C10">
        <v>1695652.1739130435</v>
      </c>
    </row>
    <row r="11" spans="1:31" x14ac:dyDescent="0.35">
      <c r="A11" t="s">
        <v>10</v>
      </c>
      <c r="B11">
        <v>0</v>
      </c>
      <c r="C11">
        <v>1299109.1314031181</v>
      </c>
    </row>
    <row r="12" spans="1:31" x14ac:dyDescent="0.35">
      <c r="A12" t="s">
        <v>11</v>
      </c>
      <c r="B12">
        <v>0</v>
      </c>
      <c r="C12">
        <v>1794763.0922693268</v>
      </c>
      <c r="H12" t="s">
        <v>152</v>
      </c>
      <c r="I12" t="s">
        <v>153</v>
      </c>
      <c r="J12" t="s">
        <v>154</v>
      </c>
    </row>
    <row r="13" spans="1:31" x14ac:dyDescent="0.35">
      <c r="A13" t="s">
        <v>12</v>
      </c>
      <c r="B13">
        <v>0</v>
      </c>
      <c r="C13">
        <v>922968.19787985866</v>
      </c>
      <c r="G13">
        <v>0</v>
      </c>
      <c r="H13" s="1">
        <f t="shared" ref="H13:H18" si="0">AVERAGE(H3:AE3)</f>
        <v>1338815.810884478</v>
      </c>
      <c r="I13">
        <f>_xlfn.STDEV.P(H3:AE3)</f>
        <v>609722.77007591922</v>
      </c>
      <c r="J13">
        <f>COUNT(H3:AE3)</f>
        <v>24</v>
      </c>
      <c r="L13" t="s">
        <v>155</v>
      </c>
      <c r="M13">
        <f>1-(H16/H15)</f>
        <v>0.59321995139700634</v>
      </c>
    </row>
    <row r="14" spans="1:31" x14ac:dyDescent="0.35">
      <c r="A14" t="s">
        <v>13</v>
      </c>
      <c r="B14">
        <v>0</v>
      </c>
      <c r="C14">
        <v>1256849.3150684931</v>
      </c>
      <c r="G14">
        <v>1</v>
      </c>
      <c r="H14" s="1">
        <f t="shared" si="0"/>
        <v>1917106.9022332886</v>
      </c>
      <c r="I14">
        <f t="shared" ref="I14:I18" si="1">_xlfn.STDEV.P(H4:AE4)</f>
        <v>691176.29028336948</v>
      </c>
      <c r="J14">
        <f t="shared" ref="J14:J18" si="2">COUNT(H4:AE4)</f>
        <v>24</v>
      </c>
      <c r="L14" t="s">
        <v>157</v>
      </c>
      <c r="M14">
        <f>1-(H17/H16)</f>
        <v>0.48225464819535868</v>
      </c>
    </row>
    <row r="15" spans="1:31" x14ac:dyDescent="0.35">
      <c r="A15" t="s">
        <v>14</v>
      </c>
      <c r="B15">
        <v>0</v>
      </c>
      <c r="C15">
        <v>2513076.923076923</v>
      </c>
      <c r="G15">
        <v>2</v>
      </c>
      <c r="H15" s="1">
        <f t="shared" si="0"/>
        <v>3146258.8637377559</v>
      </c>
      <c r="I15">
        <f t="shared" si="1"/>
        <v>1428955.998177984</v>
      </c>
      <c r="J15">
        <f t="shared" si="2"/>
        <v>22</v>
      </c>
      <c r="L15" t="s">
        <v>158</v>
      </c>
      <c r="M15">
        <f>1-(H18/H17)</f>
        <v>0.23456076131152881</v>
      </c>
    </row>
    <row r="16" spans="1:31" x14ac:dyDescent="0.35">
      <c r="A16" t="s">
        <v>15</v>
      </c>
      <c r="B16">
        <v>0</v>
      </c>
      <c r="C16">
        <v>2517582.4175824174</v>
      </c>
      <c r="G16">
        <v>5</v>
      </c>
      <c r="H16" s="1">
        <f t="shared" si="0"/>
        <v>1279835.333508844</v>
      </c>
      <c r="I16">
        <f t="shared" si="1"/>
        <v>560457.82167113537</v>
      </c>
      <c r="J16">
        <f t="shared" si="2"/>
        <v>23</v>
      </c>
      <c r="L16" t="s">
        <v>156</v>
      </c>
      <c r="M16">
        <f>1-(H18/H16)</f>
        <v>0.60369739208016071</v>
      </c>
    </row>
    <row r="17" spans="1:13" x14ac:dyDescent="0.35">
      <c r="A17" t="s">
        <v>16</v>
      </c>
      <c r="B17">
        <v>0</v>
      </c>
      <c r="C17">
        <v>1095684.8030018762</v>
      </c>
      <c r="G17">
        <v>12</v>
      </c>
      <c r="H17" s="1">
        <f t="shared" si="0"/>
        <v>662628.79499954684</v>
      </c>
      <c r="I17">
        <f t="shared" si="1"/>
        <v>359493.05226587411</v>
      </c>
      <c r="J17">
        <f t="shared" si="2"/>
        <v>18</v>
      </c>
      <c r="L17" t="s">
        <v>159</v>
      </c>
      <c r="M17">
        <f>1-(H18/H15)</f>
        <v>0.83879200588887459</v>
      </c>
    </row>
    <row r="18" spans="1:13" x14ac:dyDescent="0.35">
      <c r="A18" t="s">
        <v>17</v>
      </c>
      <c r="B18">
        <v>0</v>
      </c>
      <c r="C18">
        <v>1746889.9521531099</v>
      </c>
      <c r="G18">
        <v>21</v>
      </c>
      <c r="H18" s="1">
        <f t="shared" si="0"/>
        <v>507202.0803775122</v>
      </c>
      <c r="I18">
        <f t="shared" si="1"/>
        <v>369646.52597716014</v>
      </c>
      <c r="J18">
        <f t="shared" si="2"/>
        <v>22</v>
      </c>
    </row>
    <row r="19" spans="1:13" x14ac:dyDescent="0.35">
      <c r="A19" t="s">
        <v>18</v>
      </c>
      <c r="B19">
        <v>0</v>
      </c>
      <c r="C19">
        <v>1384299.0654205608</v>
      </c>
      <c r="L19" s="12" t="s">
        <v>160</v>
      </c>
      <c r="M19" s="12"/>
    </row>
    <row r="20" spans="1:13" x14ac:dyDescent="0.35">
      <c r="A20" t="s">
        <v>19</v>
      </c>
      <c r="B20">
        <v>0</v>
      </c>
      <c r="C20">
        <v>1831125.8278145695</v>
      </c>
      <c r="G20">
        <v>2</v>
      </c>
      <c r="H20" s="1">
        <f>H15/$H$15</f>
        <v>1</v>
      </c>
      <c r="I20" s="1">
        <f>I15/$H$15</f>
        <v>0.45417623281015856</v>
      </c>
      <c r="L20" s="6" t="s">
        <v>155</v>
      </c>
      <c r="M20" s="6">
        <f>H16/H15</f>
        <v>0.40678004860299366</v>
      </c>
    </row>
    <row r="21" spans="1:13" x14ac:dyDescent="0.35">
      <c r="A21" t="s">
        <v>20</v>
      </c>
      <c r="B21">
        <v>0</v>
      </c>
      <c r="C21">
        <v>1582474.2268041237</v>
      </c>
      <c r="G21">
        <v>5</v>
      </c>
      <c r="H21" s="1">
        <f t="shared" ref="H21:I23" si="3">H16/$H$15</f>
        <v>0.40678004860299366</v>
      </c>
      <c r="I21" s="1">
        <f t="shared" si="3"/>
        <v>0.178134681837753</v>
      </c>
      <c r="L21" s="6" t="s">
        <v>157</v>
      </c>
      <c r="M21" s="6">
        <f t="shared" ref="M21:M22" si="4">H17/H16</f>
        <v>0.51774535180464132</v>
      </c>
    </row>
    <row r="22" spans="1:13" x14ac:dyDescent="0.35">
      <c r="A22" t="s">
        <v>21</v>
      </c>
      <c r="B22">
        <v>0</v>
      </c>
      <c r="C22">
        <v>1194852.9411764706</v>
      </c>
      <c r="G22">
        <v>12</v>
      </c>
      <c r="H22" s="1">
        <f t="shared" si="3"/>
        <v>0.21060847937106603</v>
      </c>
      <c r="I22" s="1">
        <f t="shared" si="3"/>
        <v>0.11426048136382405</v>
      </c>
      <c r="L22" s="6" t="s">
        <v>158</v>
      </c>
      <c r="M22" s="6">
        <f t="shared" si="4"/>
        <v>0.76543923868847119</v>
      </c>
    </row>
    <row r="23" spans="1:13" x14ac:dyDescent="0.35">
      <c r="A23" t="s">
        <v>22</v>
      </c>
      <c r="B23">
        <v>0</v>
      </c>
      <c r="C23">
        <v>2463546.7980295564</v>
      </c>
      <c r="G23">
        <v>21</v>
      </c>
      <c r="H23" s="1">
        <f t="shared" si="3"/>
        <v>0.16120799411112538</v>
      </c>
      <c r="I23" s="1">
        <f t="shared" si="3"/>
        <v>0.11748763912516087</v>
      </c>
    </row>
    <row r="24" spans="1:13" x14ac:dyDescent="0.35">
      <c r="A24" t="s">
        <v>23</v>
      </c>
      <c r="B24">
        <v>0</v>
      </c>
      <c r="C24">
        <v>1205163.5111876077</v>
      </c>
    </row>
    <row r="25" spans="1:13" x14ac:dyDescent="0.35">
      <c r="A25" t="s">
        <v>24</v>
      </c>
      <c r="B25">
        <v>0</v>
      </c>
      <c r="C25">
        <v>1254563.8945233265</v>
      </c>
      <c r="L25" s="6" t="s">
        <v>161</v>
      </c>
      <c r="M25">
        <f>H15/H13</f>
        <v>2.3500311530226141</v>
      </c>
    </row>
    <row r="26" spans="1:13" x14ac:dyDescent="0.35">
      <c r="A26" t="s">
        <v>25</v>
      </c>
      <c r="B26">
        <v>1</v>
      </c>
      <c r="C26">
        <v>2275637.3937677052</v>
      </c>
    </row>
    <row r="27" spans="1:13" x14ac:dyDescent="0.35">
      <c r="A27" t="s">
        <v>26</v>
      </c>
      <c r="B27">
        <v>1</v>
      </c>
      <c r="C27">
        <v>2688721.8045112784</v>
      </c>
    </row>
    <row r="28" spans="1:13" x14ac:dyDescent="0.35">
      <c r="A28" t="s">
        <v>27</v>
      </c>
      <c r="B28">
        <v>1</v>
      </c>
      <c r="C28">
        <v>1301305.9701492537</v>
      </c>
    </row>
    <row r="29" spans="1:13" x14ac:dyDescent="0.35">
      <c r="A29" t="s">
        <v>28</v>
      </c>
      <c r="B29">
        <v>1</v>
      </c>
      <c r="C29">
        <v>934511.43451143452</v>
      </c>
    </row>
    <row r="30" spans="1:13" x14ac:dyDescent="0.35">
      <c r="A30" t="s">
        <v>29</v>
      </c>
      <c r="B30">
        <v>1</v>
      </c>
      <c r="C30">
        <v>1738321.1678832115</v>
      </c>
    </row>
    <row r="31" spans="1:13" x14ac:dyDescent="0.35">
      <c r="A31" t="s">
        <v>30</v>
      </c>
      <c r="B31">
        <v>1</v>
      </c>
      <c r="C31">
        <v>2662068.9655172415</v>
      </c>
    </row>
    <row r="32" spans="1:13" x14ac:dyDescent="0.35">
      <c r="A32" t="s">
        <v>31</v>
      </c>
      <c r="B32">
        <v>1</v>
      </c>
      <c r="C32">
        <v>1422286.8217054266</v>
      </c>
    </row>
    <row r="33" spans="1:3" x14ac:dyDescent="0.35">
      <c r="A33" t="s">
        <v>32</v>
      </c>
      <c r="B33">
        <v>1</v>
      </c>
      <c r="C33">
        <v>1793926.2472885035</v>
      </c>
    </row>
    <row r="34" spans="1:3" x14ac:dyDescent="0.35">
      <c r="A34" t="s">
        <v>33</v>
      </c>
      <c r="B34">
        <v>1</v>
      </c>
      <c r="C34">
        <v>1358201.0582010583</v>
      </c>
    </row>
    <row r="35" spans="1:3" x14ac:dyDescent="0.35">
      <c r="A35" t="s">
        <v>34</v>
      </c>
      <c r="B35">
        <v>1</v>
      </c>
      <c r="C35">
        <v>2094152.0467836256</v>
      </c>
    </row>
    <row r="36" spans="1:3" x14ac:dyDescent="0.35">
      <c r="A36" t="s">
        <v>35</v>
      </c>
      <c r="B36">
        <v>1</v>
      </c>
      <c r="C36">
        <v>1971325.3012048192</v>
      </c>
    </row>
    <row r="37" spans="1:3" x14ac:dyDescent="0.35">
      <c r="A37" t="s">
        <v>36</v>
      </c>
      <c r="B37">
        <v>1</v>
      </c>
      <c r="C37">
        <v>661199.09502262436</v>
      </c>
    </row>
    <row r="38" spans="1:3" x14ac:dyDescent="0.35">
      <c r="A38" t="s">
        <v>37</v>
      </c>
      <c r="B38">
        <v>1</v>
      </c>
      <c r="C38">
        <v>1292508.7108013937</v>
      </c>
    </row>
    <row r="39" spans="1:3" x14ac:dyDescent="0.35">
      <c r="A39" t="s">
        <v>38</v>
      </c>
      <c r="B39">
        <v>1</v>
      </c>
      <c r="C39">
        <v>1309743.5897435897</v>
      </c>
    </row>
    <row r="40" spans="1:3" x14ac:dyDescent="0.35">
      <c r="A40" t="s">
        <v>39</v>
      </c>
      <c r="B40">
        <v>1</v>
      </c>
      <c r="C40">
        <v>1010919.540229885</v>
      </c>
    </row>
    <row r="41" spans="1:3" x14ac:dyDescent="0.35">
      <c r="A41" t="s">
        <v>40</v>
      </c>
      <c r="B41">
        <v>1</v>
      </c>
      <c r="C41">
        <v>2120365.5352480416</v>
      </c>
    </row>
    <row r="42" spans="1:3" x14ac:dyDescent="0.35">
      <c r="A42" t="s">
        <v>41</v>
      </c>
      <c r="B42">
        <v>1</v>
      </c>
      <c r="C42">
        <v>2447277.9369627507</v>
      </c>
    </row>
    <row r="43" spans="1:3" x14ac:dyDescent="0.35">
      <c r="A43" t="s">
        <v>42</v>
      </c>
      <c r="B43">
        <v>1</v>
      </c>
      <c r="C43">
        <v>2318149.466192171</v>
      </c>
    </row>
    <row r="44" spans="1:3" x14ac:dyDescent="0.35">
      <c r="A44" t="s">
        <v>43</v>
      </c>
      <c r="B44">
        <v>1</v>
      </c>
      <c r="C44">
        <v>1963005.7803468208</v>
      </c>
    </row>
    <row r="45" spans="1:3" x14ac:dyDescent="0.35">
      <c r="A45" t="s">
        <v>44</v>
      </c>
      <c r="B45">
        <v>1</v>
      </c>
      <c r="C45">
        <v>2537818.1818181821</v>
      </c>
    </row>
    <row r="46" spans="1:3" x14ac:dyDescent="0.35">
      <c r="A46" t="s">
        <v>45</v>
      </c>
      <c r="B46">
        <v>1</v>
      </c>
      <c r="C46">
        <v>2567052.0231213872</v>
      </c>
    </row>
    <row r="47" spans="1:3" x14ac:dyDescent="0.35">
      <c r="A47" t="s">
        <v>46</v>
      </c>
      <c r="B47">
        <v>1</v>
      </c>
      <c r="C47">
        <v>2905244.7552447552</v>
      </c>
    </row>
    <row r="48" spans="1:3" x14ac:dyDescent="0.35">
      <c r="A48" t="s">
        <v>47</v>
      </c>
      <c r="B48">
        <v>1</v>
      </c>
      <c r="C48">
        <v>3426132.4041811847</v>
      </c>
    </row>
    <row r="49" spans="1:3" x14ac:dyDescent="0.35">
      <c r="A49" t="s">
        <v>48</v>
      </c>
      <c r="B49">
        <v>1</v>
      </c>
      <c r="C49">
        <v>1210690.4231625835</v>
      </c>
    </row>
    <row r="50" spans="1:3" x14ac:dyDescent="0.35">
      <c r="A50" t="s">
        <v>49</v>
      </c>
      <c r="B50">
        <v>2</v>
      </c>
      <c r="C50">
        <v>4234375</v>
      </c>
    </row>
    <row r="51" spans="1:3" x14ac:dyDescent="0.35">
      <c r="A51" t="s">
        <v>50</v>
      </c>
      <c r="B51">
        <v>2</v>
      </c>
      <c r="C51">
        <v>6046596.8586387429</v>
      </c>
    </row>
    <row r="52" spans="1:3" x14ac:dyDescent="0.35">
      <c r="A52" t="s">
        <v>51</v>
      </c>
      <c r="B52">
        <v>2</v>
      </c>
      <c r="C52">
        <v>3903431.3725490193</v>
      </c>
    </row>
    <row r="53" spans="1:3" x14ac:dyDescent="0.35">
      <c r="A53" s="4" t="s">
        <v>52</v>
      </c>
      <c r="B53" s="4">
        <v>2</v>
      </c>
      <c r="C53" s="4">
        <v>8678333.333333334</v>
      </c>
    </row>
    <row r="54" spans="1:3" x14ac:dyDescent="0.35">
      <c r="A54" t="s">
        <v>53</v>
      </c>
      <c r="B54">
        <v>2</v>
      </c>
      <c r="C54">
        <v>4461748.6338797808</v>
      </c>
    </row>
    <row r="55" spans="1:3" x14ac:dyDescent="0.35">
      <c r="A55" s="4" t="s">
        <v>54</v>
      </c>
      <c r="B55" s="4">
        <v>2</v>
      </c>
      <c r="C55" s="4">
        <v>15032835.820895523</v>
      </c>
    </row>
    <row r="56" spans="1:3" x14ac:dyDescent="0.35">
      <c r="A56" t="s">
        <v>55</v>
      </c>
      <c r="B56">
        <v>2</v>
      </c>
      <c r="C56">
        <v>6955555.555555556</v>
      </c>
    </row>
    <row r="57" spans="1:3" x14ac:dyDescent="0.35">
      <c r="A57" t="s">
        <v>56</v>
      </c>
      <c r="B57">
        <v>2</v>
      </c>
      <c r="C57">
        <v>1559154.9295774647</v>
      </c>
    </row>
    <row r="58" spans="1:3" x14ac:dyDescent="0.35">
      <c r="A58" t="s">
        <v>57</v>
      </c>
      <c r="B58">
        <v>2</v>
      </c>
      <c r="C58">
        <v>2254032.2580645159</v>
      </c>
    </row>
    <row r="59" spans="1:3" x14ac:dyDescent="0.35">
      <c r="A59" t="s">
        <v>58</v>
      </c>
      <c r="B59">
        <v>2</v>
      </c>
      <c r="C59">
        <v>1656692.9133858266</v>
      </c>
    </row>
    <row r="60" spans="1:3" x14ac:dyDescent="0.35">
      <c r="A60" t="s">
        <v>59</v>
      </c>
      <c r="B60">
        <v>2</v>
      </c>
      <c r="C60">
        <v>3160406.0913705584</v>
      </c>
    </row>
    <row r="61" spans="1:3" x14ac:dyDescent="0.35">
      <c r="A61" t="s">
        <v>60</v>
      </c>
      <c r="B61">
        <v>2</v>
      </c>
      <c r="C61">
        <v>2260738.2550335573</v>
      </c>
    </row>
    <row r="62" spans="1:3" x14ac:dyDescent="0.35">
      <c r="A62" t="s">
        <v>61</v>
      </c>
      <c r="B62">
        <v>2</v>
      </c>
      <c r="C62">
        <v>1751008.6455331412</v>
      </c>
    </row>
    <row r="63" spans="1:3" x14ac:dyDescent="0.35">
      <c r="A63" t="s">
        <v>62</v>
      </c>
      <c r="B63">
        <v>2</v>
      </c>
      <c r="C63">
        <v>1708554.5722713864</v>
      </c>
    </row>
    <row r="64" spans="1:3" x14ac:dyDescent="0.35">
      <c r="A64" t="s">
        <v>63</v>
      </c>
      <c r="B64">
        <v>2</v>
      </c>
      <c r="C64">
        <v>2028828.8288288289</v>
      </c>
    </row>
    <row r="65" spans="1:3" x14ac:dyDescent="0.35">
      <c r="A65" t="s">
        <v>64</v>
      </c>
      <c r="B65">
        <v>2</v>
      </c>
      <c r="C65">
        <v>3272868.2170542632</v>
      </c>
    </row>
    <row r="66" spans="1:3" x14ac:dyDescent="0.35">
      <c r="A66" t="s">
        <v>65</v>
      </c>
      <c r="B66">
        <v>2</v>
      </c>
      <c r="C66">
        <v>2183414.6341463416</v>
      </c>
    </row>
    <row r="67" spans="1:3" x14ac:dyDescent="0.35">
      <c r="A67" t="s">
        <v>66</v>
      </c>
      <c r="B67">
        <v>2</v>
      </c>
      <c r="C67">
        <v>2871851.8518518517</v>
      </c>
    </row>
    <row r="68" spans="1:3" x14ac:dyDescent="0.35">
      <c r="A68" t="s">
        <v>67</v>
      </c>
      <c r="B68">
        <v>2</v>
      </c>
      <c r="C68">
        <v>3350781.25</v>
      </c>
    </row>
    <row r="69" spans="1:3" x14ac:dyDescent="0.35">
      <c r="A69" t="s">
        <v>68</v>
      </c>
      <c r="B69">
        <v>2</v>
      </c>
      <c r="C69">
        <v>1526694.9152542374</v>
      </c>
    </row>
    <row r="70" spans="1:3" x14ac:dyDescent="0.35">
      <c r="A70" t="s">
        <v>69</v>
      </c>
      <c r="B70">
        <v>2</v>
      </c>
      <c r="C70">
        <v>2246192.8934010151</v>
      </c>
    </row>
    <row r="71" spans="1:3" x14ac:dyDescent="0.35">
      <c r="A71" t="s">
        <v>70</v>
      </c>
      <c r="B71">
        <v>2</v>
      </c>
      <c r="C71">
        <v>4079687.5</v>
      </c>
    </row>
    <row r="72" spans="1:3" x14ac:dyDescent="0.35">
      <c r="A72" t="s">
        <v>71</v>
      </c>
      <c r="B72">
        <v>2</v>
      </c>
      <c r="C72">
        <v>4385849.0566037735</v>
      </c>
    </row>
    <row r="73" spans="1:3" x14ac:dyDescent="0.35">
      <c r="A73" t="s">
        <v>72</v>
      </c>
      <c r="B73">
        <v>2</v>
      </c>
      <c r="C73">
        <v>3319230.7692307695</v>
      </c>
    </row>
    <row r="74" spans="1:3" x14ac:dyDescent="0.35">
      <c r="A74" t="s">
        <v>73</v>
      </c>
      <c r="B74">
        <v>5</v>
      </c>
      <c r="C74">
        <v>630238.72679045098</v>
      </c>
    </row>
    <row r="75" spans="1:3" x14ac:dyDescent="0.35">
      <c r="A75" t="s">
        <v>74</v>
      </c>
      <c r="B75">
        <v>5</v>
      </c>
      <c r="C75">
        <v>856901.40845070418</v>
      </c>
    </row>
    <row r="76" spans="1:3" x14ac:dyDescent="0.35">
      <c r="A76" t="s">
        <v>75</v>
      </c>
      <c r="B76">
        <v>5</v>
      </c>
      <c r="C76">
        <v>1506153.8461538462</v>
      </c>
    </row>
    <row r="77" spans="1:3" x14ac:dyDescent="0.35">
      <c r="A77" t="s">
        <v>76</v>
      </c>
      <c r="B77">
        <v>5</v>
      </c>
      <c r="C77">
        <v>1774371.8592964825</v>
      </c>
    </row>
    <row r="78" spans="1:3" x14ac:dyDescent="0.35">
      <c r="A78" t="s">
        <v>77</v>
      </c>
      <c r="B78">
        <v>5</v>
      </c>
      <c r="C78">
        <v>1475213.6752136752</v>
      </c>
    </row>
    <row r="79" spans="1:3" x14ac:dyDescent="0.35">
      <c r="A79" t="s">
        <v>78</v>
      </c>
      <c r="B79">
        <v>5</v>
      </c>
      <c r="C79">
        <v>1752884.6153846153</v>
      </c>
    </row>
    <row r="80" spans="1:3" x14ac:dyDescent="0.35">
      <c r="A80" t="s">
        <v>79</v>
      </c>
      <c r="B80">
        <v>5</v>
      </c>
      <c r="C80">
        <v>1649773.7556561085</v>
      </c>
    </row>
    <row r="81" spans="1:3" x14ac:dyDescent="0.35">
      <c r="A81" t="s">
        <v>80</v>
      </c>
      <c r="B81">
        <v>5</v>
      </c>
      <c r="C81">
        <v>1539512.1951219512</v>
      </c>
    </row>
    <row r="82" spans="1:3" x14ac:dyDescent="0.35">
      <c r="A82" t="s">
        <v>81</v>
      </c>
      <c r="B82">
        <v>5</v>
      </c>
      <c r="C82">
        <v>2129787.2340425532</v>
      </c>
    </row>
    <row r="83" spans="1:3" x14ac:dyDescent="0.35">
      <c r="A83" s="4" t="s">
        <v>82</v>
      </c>
      <c r="B83" s="4">
        <v>5</v>
      </c>
      <c r="C83" s="4">
        <v>3577049.1803278686</v>
      </c>
    </row>
    <row r="84" spans="1:3" x14ac:dyDescent="0.35">
      <c r="A84" t="s">
        <v>83</v>
      </c>
      <c r="B84">
        <v>5</v>
      </c>
      <c r="C84">
        <v>1965680.473372781</v>
      </c>
    </row>
    <row r="85" spans="1:3" x14ac:dyDescent="0.35">
      <c r="A85" t="s">
        <v>84</v>
      </c>
      <c r="B85">
        <v>5</v>
      </c>
      <c r="C85">
        <v>1818181.8181818184</v>
      </c>
    </row>
    <row r="86" spans="1:3" x14ac:dyDescent="0.35">
      <c r="A86" t="s">
        <v>85</v>
      </c>
      <c r="B86">
        <v>5</v>
      </c>
      <c r="C86">
        <v>703498.54227405251</v>
      </c>
    </row>
    <row r="87" spans="1:3" x14ac:dyDescent="0.35">
      <c r="A87" t="s">
        <v>86</v>
      </c>
      <c r="B87">
        <v>5</v>
      </c>
      <c r="C87">
        <v>1961627.9069767441</v>
      </c>
    </row>
    <row r="88" spans="1:3" x14ac:dyDescent="0.35">
      <c r="A88" t="s">
        <v>87</v>
      </c>
      <c r="B88">
        <v>5</v>
      </c>
      <c r="C88">
        <v>1796190.4761904762</v>
      </c>
    </row>
    <row r="89" spans="1:3" x14ac:dyDescent="0.35">
      <c r="A89" t="s">
        <v>88</v>
      </c>
      <c r="B89">
        <v>5</v>
      </c>
      <c r="C89">
        <v>1452830.1886792453</v>
      </c>
    </row>
    <row r="90" spans="1:3" x14ac:dyDescent="0.35">
      <c r="A90" t="s">
        <v>89</v>
      </c>
      <c r="B90">
        <v>5</v>
      </c>
      <c r="C90">
        <v>1852229.2993630571</v>
      </c>
    </row>
    <row r="91" spans="1:3" x14ac:dyDescent="0.35">
      <c r="A91" t="s">
        <v>90</v>
      </c>
      <c r="B91">
        <v>5</v>
      </c>
      <c r="C91">
        <v>392760.18099547509</v>
      </c>
    </row>
    <row r="92" spans="1:3" x14ac:dyDescent="0.35">
      <c r="A92" t="s">
        <v>91</v>
      </c>
      <c r="B92">
        <v>5</v>
      </c>
      <c r="C92">
        <v>564179.10447761195</v>
      </c>
    </row>
    <row r="93" spans="1:3" x14ac:dyDescent="0.35">
      <c r="A93" t="s">
        <v>92</v>
      </c>
      <c r="B93">
        <v>5</v>
      </c>
      <c r="C93">
        <v>708724.83221476513</v>
      </c>
    </row>
    <row r="94" spans="1:3" x14ac:dyDescent="0.35">
      <c r="A94" t="s">
        <v>93</v>
      </c>
      <c r="B94">
        <v>5</v>
      </c>
      <c r="C94">
        <v>612547.52851711027</v>
      </c>
    </row>
    <row r="95" spans="1:3" x14ac:dyDescent="0.35">
      <c r="A95" t="s">
        <v>94</v>
      </c>
      <c r="B95">
        <v>5</v>
      </c>
      <c r="C95">
        <v>531455.39906103292</v>
      </c>
    </row>
    <row r="96" spans="1:3" x14ac:dyDescent="0.35">
      <c r="A96" t="s">
        <v>95</v>
      </c>
      <c r="B96">
        <v>5</v>
      </c>
      <c r="C96">
        <v>814484.67966573813</v>
      </c>
    </row>
    <row r="97" spans="1:3" x14ac:dyDescent="0.35">
      <c r="A97" t="s">
        <v>96</v>
      </c>
      <c r="B97">
        <v>5</v>
      </c>
      <c r="C97">
        <v>946984.92462311569</v>
      </c>
    </row>
    <row r="98" spans="1:3" x14ac:dyDescent="0.35">
      <c r="A98" t="s">
        <v>97</v>
      </c>
      <c r="B98">
        <v>12</v>
      </c>
      <c r="C98">
        <v>1055786.3501483679</v>
      </c>
    </row>
    <row r="99" spans="1:3" x14ac:dyDescent="0.35">
      <c r="A99" t="s">
        <v>98</v>
      </c>
      <c r="B99">
        <v>12</v>
      </c>
      <c r="C99">
        <v>501529.63671128108</v>
      </c>
    </row>
    <row r="100" spans="1:3" x14ac:dyDescent="0.35">
      <c r="A100" t="s">
        <v>99</v>
      </c>
      <c r="B100">
        <v>12</v>
      </c>
      <c r="C100">
        <v>1261977.186311787</v>
      </c>
    </row>
    <row r="101" spans="1:3" x14ac:dyDescent="0.35">
      <c r="A101" t="s">
        <v>100</v>
      </c>
      <c r="B101">
        <v>12</v>
      </c>
      <c r="C101">
        <v>552112.67605633801</v>
      </c>
    </row>
    <row r="102" spans="1:3" x14ac:dyDescent="0.35">
      <c r="A102" t="s">
        <v>101</v>
      </c>
      <c r="B102">
        <v>12</v>
      </c>
      <c r="C102">
        <v>1189968.6520376175</v>
      </c>
    </row>
    <row r="103" spans="1:3" x14ac:dyDescent="0.35">
      <c r="A103" t="s">
        <v>102</v>
      </c>
      <c r="B103">
        <v>12</v>
      </c>
      <c r="C103">
        <v>685846.86774941999</v>
      </c>
    </row>
    <row r="104" spans="1:3" x14ac:dyDescent="0.35">
      <c r="A104" t="s">
        <v>103</v>
      </c>
      <c r="B104">
        <v>12</v>
      </c>
      <c r="C104">
        <v>642796.6101694915</v>
      </c>
    </row>
    <row r="105" spans="1:3" x14ac:dyDescent="0.35">
      <c r="A105" t="s">
        <v>104</v>
      </c>
      <c r="B105">
        <v>12</v>
      </c>
      <c r="C105">
        <v>771867.00767263432</v>
      </c>
    </row>
    <row r="106" spans="1:3" x14ac:dyDescent="0.35">
      <c r="A106" t="s">
        <v>105</v>
      </c>
      <c r="B106">
        <v>12</v>
      </c>
      <c r="C106">
        <v>189918.88760139051</v>
      </c>
    </row>
    <row r="107" spans="1:3" x14ac:dyDescent="0.35">
      <c r="A107" t="s">
        <v>106</v>
      </c>
      <c r="B107">
        <v>12</v>
      </c>
      <c r="C107">
        <v>362374.8211731044</v>
      </c>
    </row>
    <row r="108" spans="1:3" x14ac:dyDescent="0.35">
      <c r="A108" t="s">
        <v>107</v>
      </c>
      <c r="B108">
        <v>12</v>
      </c>
      <c r="C108">
        <v>283600</v>
      </c>
    </row>
    <row r="109" spans="1:3" x14ac:dyDescent="0.35">
      <c r="A109" t="s">
        <v>108</v>
      </c>
      <c r="B109">
        <v>12</v>
      </c>
      <c r="C109">
        <v>263918.91891891893</v>
      </c>
    </row>
    <row r="110" spans="1:3" x14ac:dyDescent="0.35">
      <c r="A110" t="s">
        <v>109</v>
      </c>
      <c r="B110">
        <v>12</v>
      </c>
      <c r="C110">
        <v>155092.59259259258</v>
      </c>
    </row>
    <row r="111" spans="1:3" x14ac:dyDescent="0.35">
      <c r="A111" t="s">
        <v>110</v>
      </c>
      <c r="B111">
        <v>12</v>
      </c>
      <c r="C111">
        <v>181392.69406392696</v>
      </c>
    </row>
    <row r="112" spans="1:3" x14ac:dyDescent="0.35">
      <c r="A112" t="s">
        <v>111</v>
      </c>
      <c r="B112">
        <v>12</v>
      </c>
      <c r="C112">
        <v>268442.62295081967</v>
      </c>
    </row>
    <row r="113" spans="1:3" x14ac:dyDescent="0.35">
      <c r="A113" s="4" t="s">
        <v>112</v>
      </c>
      <c r="B113" s="4">
        <v>12</v>
      </c>
      <c r="C113" s="4">
        <v>2817554.8589341692</v>
      </c>
    </row>
    <row r="114" spans="1:3" x14ac:dyDescent="0.35">
      <c r="A114" s="4" t="s">
        <v>113</v>
      </c>
      <c r="B114" s="4">
        <v>12</v>
      </c>
      <c r="C114" s="4">
        <v>2734946.2365591396</v>
      </c>
    </row>
    <row r="115" spans="1:3" x14ac:dyDescent="0.35">
      <c r="A115" s="4" t="s">
        <v>114</v>
      </c>
      <c r="B115" s="4">
        <v>12</v>
      </c>
      <c r="C115" s="4">
        <v>2458227.8481012657</v>
      </c>
    </row>
    <row r="116" spans="1:3" x14ac:dyDescent="0.35">
      <c r="A116" s="4" t="s">
        <v>115</v>
      </c>
      <c r="B116" s="4">
        <v>12</v>
      </c>
      <c r="C116" s="4">
        <v>2611864.4067796608</v>
      </c>
    </row>
    <row r="117" spans="1:3" x14ac:dyDescent="0.35">
      <c r="A117" s="4" t="s">
        <v>116</v>
      </c>
      <c r="B117" s="4">
        <v>12</v>
      </c>
      <c r="C117" s="4">
        <v>2999107.1428571427</v>
      </c>
    </row>
    <row r="118" spans="1:3" x14ac:dyDescent="0.35">
      <c r="A118" t="s">
        <v>117</v>
      </c>
      <c r="B118">
        <v>12</v>
      </c>
      <c r="C118">
        <v>849840.25559105433</v>
      </c>
    </row>
    <row r="119" spans="1:3" x14ac:dyDescent="0.35">
      <c r="A119" t="s">
        <v>118</v>
      </c>
      <c r="B119">
        <v>12</v>
      </c>
      <c r="C119">
        <v>904651.16279069765</v>
      </c>
    </row>
    <row r="120" spans="1:3" x14ac:dyDescent="0.35">
      <c r="A120" t="s">
        <v>119</v>
      </c>
      <c r="B120">
        <v>12</v>
      </c>
      <c r="C120">
        <v>995547.94520547939</v>
      </c>
    </row>
    <row r="121" spans="1:3" x14ac:dyDescent="0.35">
      <c r="A121" t="s">
        <v>120</v>
      </c>
      <c r="B121">
        <v>12</v>
      </c>
      <c r="C121">
        <v>1079096.0451977402</v>
      </c>
    </row>
    <row r="122" spans="1:3" x14ac:dyDescent="0.35">
      <c r="A122" t="s">
        <v>121</v>
      </c>
      <c r="B122">
        <v>21</v>
      </c>
      <c r="C122">
        <v>443486.97394789581</v>
      </c>
    </row>
    <row r="123" spans="1:3" x14ac:dyDescent="0.35">
      <c r="A123" t="s">
        <v>122</v>
      </c>
      <c r="B123">
        <v>21</v>
      </c>
      <c r="C123">
        <v>980902.77777777787</v>
      </c>
    </row>
    <row r="124" spans="1:3" x14ac:dyDescent="0.35">
      <c r="A124" t="s">
        <v>123</v>
      </c>
      <c r="B124">
        <v>21</v>
      </c>
      <c r="C124">
        <v>214807.30223123735</v>
      </c>
    </row>
    <row r="125" spans="1:3" x14ac:dyDescent="0.35">
      <c r="A125" t="s">
        <v>124</v>
      </c>
      <c r="B125">
        <v>21</v>
      </c>
      <c r="C125">
        <v>659276.01809954748</v>
      </c>
    </row>
    <row r="126" spans="1:3" x14ac:dyDescent="0.35">
      <c r="A126" t="s">
        <v>125</v>
      </c>
      <c r="B126">
        <v>21</v>
      </c>
      <c r="C126">
        <v>821367.52136752126</v>
      </c>
    </row>
    <row r="127" spans="1:3" x14ac:dyDescent="0.35">
      <c r="A127" t="s">
        <v>126</v>
      </c>
      <c r="B127">
        <v>21</v>
      </c>
      <c r="C127">
        <v>1464086.0215053763</v>
      </c>
    </row>
    <row r="128" spans="1:3" x14ac:dyDescent="0.35">
      <c r="A128" t="s">
        <v>127</v>
      </c>
      <c r="B128">
        <v>21</v>
      </c>
      <c r="C128">
        <v>1038636.3636363636</v>
      </c>
    </row>
    <row r="129" spans="1:3" x14ac:dyDescent="0.35">
      <c r="A129" t="s">
        <v>128</v>
      </c>
      <c r="B129">
        <v>21</v>
      </c>
      <c r="C129">
        <v>215563.29849012775</v>
      </c>
    </row>
    <row r="130" spans="1:3" x14ac:dyDescent="0.35">
      <c r="A130" t="s">
        <v>129</v>
      </c>
      <c r="B130">
        <v>21</v>
      </c>
      <c r="C130">
        <v>270030.1204819277</v>
      </c>
    </row>
    <row r="131" spans="1:3" x14ac:dyDescent="0.35">
      <c r="A131" t="s">
        <v>130</v>
      </c>
      <c r="B131">
        <v>21</v>
      </c>
      <c r="C131">
        <v>332289.95057660626</v>
      </c>
    </row>
    <row r="132" spans="1:3" x14ac:dyDescent="0.35">
      <c r="A132" t="s">
        <v>131</v>
      </c>
      <c r="B132">
        <v>21</v>
      </c>
      <c r="C132">
        <v>186962.75071633238</v>
      </c>
    </row>
    <row r="133" spans="1:3" x14ac:dyDescent="0.35">
      <c r="A133" t="s">
        <v>132</v>
      </c>
      <c r="B133">
        <v>21</v>
      </c>
      <c r="C133">
        <v>949242.4242424242</v>
      </c>
    </row>
    <row r="134" spans="1:3" x14ac:dyDescent="0.35">
      <c r="A134" t="s">
        <v>133</v>
      </c>
      <c r="B134">
        <v>21</v>
      </c>
      <c r="C134">
        <v>373960.21699819167</v>
      </c>
    </row>
    <row r="135" spans="1:3" x14ac:dyDescent="0.35">
      <c r="A135" t="s">
        <v>134</v>
      </c>
      <c r="B135">
        <v>21</v>
      </c>
      <c r="C135">
        <v>195950.92024539877</v>
      </c>
    </row>
    <row r="136" spans="1:3" x14ac:dyDescent="0.35">
      <c r="A136" t="s">
        <v>135</v>
      </c>
      <c r="B136">
        <v>21</v>
      </c>
      <c r="C136">
        <v>532448.37758112093</v>
      </c>
    </row>
    <row r="137" spans="1:3" x14ac:dyDescent="0.35">
      <c r="A137" t="s">
        <v>136</v>
      </c>
      <c r="B137">
        <v>21</v>
      </c>
      <c r="C137">
        <v>52056.074766355145</v>
      </c>
    </row>
    <row r="138" spans="1:3" x14ac:dyDescent="0.35">
      <c r="A138" t="s">
        <v>137</v>
      </c>
      <c r="B138">
        <v>21</v>
      </c>
      <c r="C138">
        <v>244340.87882822903</v>
      </c>
    </row>
    <row r="139" spans="1:3" x14ac:dyDescent="0.35">
      <c r="A139" t="s">
        <v>138</v>
      </c>
      <c r="B139">
        <v>21</v>
      </c>
      <c r="C139">
        <v>167290.7488986784</v>
      </c>
    </row>
    <row r="140" spans="1:3" x14ac:dyDescent="0.35">
      <c r="A140" t="s">
        <v>139</v>
      </c>
      <c r="B140">
        <v>21</v>
      </c>
      <c r="C140">
        <v>90702.274975272012</v>
      </c>
    </row>
    <row r="141" spans="1:3" x14ac:dyDescent="0.35">
      <c r="A141" t="s">
        <v>140</v>
      </c>
      <c r="B141">
        <v>21</v>
      </c>
      <c r="C141">
        <v>908857.14285714284</v>
      </c>
    </row>
    <row r="142" spans="1:3" x14ac:dyDescent="0.35">
      <c r="A142" t="s">
        <v>141</v>
      </c>
      <c r="B142">
        <v>21</v>
      </c>
      <c r="C142">
        <v>334150.07656967844</v>
      </c>
    </row>
    <row r="143" spans="1:3" x14ac:dyDescent="0.35">
      <c r="A143" t="s">
        <v>142</v>
      </c>
      <c r="B143">
        <v>21</v>
      </c>
      <c r="C143">
        <v>682037.53351206437</v>
      </c>
    </row>
  </sheetData>
  <mergeCells count="1">
    <mergeCell ref="L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DE7C-576B-40DA-AEF8-03904F469236}">
  <dimension ref="A1:AA142"/>
  <sheetViews>
    <sheetView zoomScale="55" zoomScaleNormal="55" workbookViewId="0">
      <pane ySplit="1" topLeftCell="A2" activePane="bottomLeft" state="frozen"/>
      <selection pane="bottomLeft" activeCell="BI8" sqref="BI8"/>
    </sheetView>
  </sheetViews>
  <sheetFormatPr defaultRowHeight="14.5" x14ac:dyDescent="0.35"/>
  <cols>
    <col min="3" max="3" width="16.90625" bestFit="1" customWidth="1"/>
    <col min="4" max="4" width="16.90625" customWidth="1"/>
    <col min="6" max="6" width="12" bestFit="1" customWidth="1"/>
    <col min="7" max="7" width="10" bestFit="1" customWidth="1"/>
    <col min="8" max="8" width="13.90625" bestFit="1" customWidth="1"/>
    <col min="14" max="14" width="15.1796875" bestFit="1" customWidth="1"/>
    <col min="16" max="16" width="15.1796875" bestFit="1" customWidth="1"/>
    <col min="17" max="17" width="12.08984375" bestFit="1" customWidth="1"/>
    <col min="21" max="21" width="16.90625" customWidth="1"/>
    <col min="26" max="26" width="16.90625" customWidth="1"/>
  </cols>
  <sheetData>
    <row r="1" spans="1:27" x14ac:dyDescent="0.35">
      <c r="A1" t="s">
        <v>0</v>
      </c>
      <c r="C1" t="s">
        <v>143</v>
      </c>
      <c r="D1" t="s">
        <v>149</v>
      </c>
      <c r="E1" t="s">
        <v>148</v>
      </c>
      <c r="F1" t="s">
        <v>150</v>
      </c>
      <c r="G1" t="s">
        <v>147</v>
      </c>
      <c r="H1" t="s">
        <v>151</v>
      </c>
      <c r="N1" t="s">
        <v>143</v>
      </c>
      <c r="O1" t="s">
        <v>148</v>
      </c>
      <c r="P1" t="s">
        <v>143</v>
      </c>
      <c r="Q1" t="s">
        <v>147</v>
      </c>
      <c r="U1" t="s">
        <v>149</v>
      </c>
      <c r="V1" t="s">
        <v>150</v>
      </c>
      <c r="Z1" t="s">
        <v>149</v>
      </c>
      <c r="AA1" t="s">
        <v>151</v>
      </c>
    </row>
    <row r="2" spans="1:27" x14ac:dyDescent="0.35">
      <c r="A2" t="s">
        <v>1</v>
      </c>
      <c r="B2">
        <v>0</v>
      </c>
      <c r="C2" s="1">
        <v>3.72448165</v>
      </c>
      <c r="D2" s="1">
        <f>LOG10(C2)</f>
        <v>0.57106583890736606</v>
      </c>
      <c r="E2">
        <v>63680</v>
      </c>
      <c r="F2">
        <f>LOG(E2)</f>
        <v>4.8040030547296126</v>
      </c>
      <c r="G2">
        <v>1193939.393939394</v>
      </c>
      <c r="H2">
        <f>LOG(G2)</f>
        <v>6.0769822819476866</v>
      </c>
      <c r="L2" t="s">
        <v>49</v>
      </c>
      <c r="M2">
        <v>2</v>
      </c>
      <c r="N2" s="7">
        <v>5.6014094009999997</v>
      </c>
      <c r="O2">
        <v>47040</v>
      </c>
      <c r="P2" s="7">
        <v>5.6014094009999997</v>
      </c>
      <c r="Q2">
        <v>4234375</v>
      </c>
      <c r="T2">
        <v>2</v>
      </c>
      <c r="U2" s="10">
        <v>0.74829731594626259</v>
      </c>
      <c r="V2">
        <v>4.6724673130680818</v>
      </c>
      <c r="Y2">
        <v>2</v>
      </c>
      <c r="Z2" s="10">
        <v>0.74829731594626259</v>
      </c>
      <c r="AA2">
        <v>6.6267893168905188</v>
      </c>
    </row>
    <row r="3" spans="1:27" x14ac:dyDescent="0.35">
      <c r="A3" t="s">
        <v>2</v>
      </c>
      <c r="B3">
        <v>0</v>
      </c>
      <c r="C3" s="1">
        <v>5.9976417260000003</v>
      </c>
      <c r="D3" s="1">
        <f t="shared" ref="D3:D66" si="0">LOG10(C3)</f>
        <v>0.77798051926471268</v>
      </c>
      <c r="E3">
        <v>65280</v>
      </c>
      <c r="F3">
        <f t="shared" ref="F3:F66" si="1">LOG(E3)</f>
        <v>4.8147801457458046</v>
      </c>
      <c r="G3">
        <v>1657906.4587973275</v>
      </c>
      <c r="H3">
        <f t="shared" ref="H3:H66" si="2">LOG(G3)</f>
        <v>6.219560023455406</v>
      </c>
      <c r="L3" t="s">
        <v>50</v>
      </c>
      <c r="M3">
        <v>2</v>
      </c>
      <c r="N3" s="7">
        <v>7.2393736579999999</v>
      </c>
      <c r="O3">
        <v>56704</v>
      </c>
      <c r="P3" s="7">
        <v>7.2393736579999999</v>
      </c>
      <c r="Q3">
        <v>6046596.8586387429</v>
      </c>
      <c r="T3">
        <v>2</v>
      </c>
      <c r="U3" s="10">
        <v>0.85970099318038817</v>
      </c>
      <c r="V3">
        <v>4.7536136958709383</v>
      </c>
      <c r="Y3">
        <v>2</v>
      </c>
      <c r="Z3" s="10">
        <v>0.85970099318038817</v>
      </c>
      <c r="AA3">
        <v>6.7815110140987374</v>
      </c>
    </row>
    <row r="4" spans="1:27" x14ac:dyDescent="0.35">
      <c r="A4" t="s">
        <v>3</v>
      </c>
      <c r="B4">
        <v>0</v>
      </c>
      <c r="C4" s="1">
        <v>2.923042068</v>
      </c>
      <c r="D4" s="1">
        <f t="shared" si="0"/>
        <v>0.46583506570598077</v>
      </c>
      <c r="E4">
        <v>63488</v>
      </c>
      <c r="F4">
        <f t="shared" si="1"/>
        <v>4.802691646138066</v>
      </c>
      <c r="G4">
        <v>765604.24966799468</v>
      </c>
      <c r="H4">
        <f t="shared" si="2"/>
        <v>5.8840043354300171</v>
      </c>
      <c r="L4" t="s">
        <v>51</v>
      </c>
      <c r="M4">
        <v>2</v>
      </c>
      <c r="N4" s="7">
        <v>7.3682894000000001</v>
      </c>
      <c r="O4">
        <v>56640</v>
      </c>
      <c r="P4" s="7">
        <v>7.3682894000000001</v>
      </c>
      <c r="Q4">
        <v>3903431.3725490193</v>
      </c>
      <c r="T4">
        <v>2</v>
      </c>
      <c r="U4" s="10">
        <v>0.86736667505453702</v>
      </c>
      <c r="V4">
        <v>4.7531232446817127</v>
      </c>
      <c r="Y4">
        <v>2</v>
      </c>
      <c r="Z4" s="10">
        <v>0.86736667505453702</v>
      </c>
      <c r="AA4">
        <v>6.5914465483003557</v>
      </c>
    </row>
    <row r="5" spans="1:27" x14ac:dyDescent="0.35">
      <c r="A5" t="s">
        <v>4</v>
      </c>
      <c r="B5">
        <v>0</v>
      </c>
      <c r="C5" s="1">
        <v>3.0307438279999999</v>
      </c>
      <c r="D5" s="1">
        <f t="shared" si="0"/>
        <v>0.48154922941027101</v>
      </c>
      <c r="E5">
        <v>55936</v>
      </c>
      <c r="F5">
        <f t="shared" si="1"/>
        <v>4.7476914066182898</v>
      </c>
      <c r="G5">
        <v>323789.76486860303</v>
      </c>
      <c r="H5">
        <f t="shared" si="2"/>
        <v>5.5102631164020934</v>
      </c>
      <c r="L5" t="s">
        <v>52</v>
      </c>
      <c r="M5">
        <v>2</v>
      </c>
      <c r="N5" s="7">
        <v>7.2116322960000003</v>
      </c>
      <c r="O5">
        <v>53760</v>
      </c>
      <c r="P5" s="7">
        <v>7.2116322960000003</v>
      </c>
      <c r="Q5">
        <v>8678333.333333334</v>
      </c>
      <c r="T5">
        <v>2</v>
      </c>
      <c r="U5" s="10">
        <v>0.85803357497087773</v>
      </c>
      <c r="V5">
        <v>4.7304592600457687</v>
      </c>
      <c r="Y5">
        <v>2</v>
      </c>
      <c r="Z5" s="10">
        <v>0.85803357497087773</v>
      </c>
      <c r="AA5">
        <v>6.9384363272920488</v>
      </c>
    </row>
    <row r="6" spans="1:27" x14ac:dyDescent="0.35">
      <c r="A6" t="s">
        <v>5</v>
      </c>
      <c r="B6">
        <v>0</v>
      </c>
      <c r="C6" s="1">
        <v>3.1257987890000001</v>
      </c>
      <c r="D6" s="1">
        <f t="shared" si="0"/>
        <v>0.49496101858417096</v>
      </c>
      <c r="E6">
        <v>60288</v>
      </c>
      <c r="F6">
        <f t="shared" si="1"/>
        <v>4.7802308767767645</v>
      </c>
      <c r="G6">
        <v>577266.18705035979</v>
      </c>
      <c r="H6">
        <f t="shared" si="2"/>
        <v>5.7613761197582667</v>
      </c>
      <c r="L6" t="s">
        <v>53</v>
      </c>
      <c r="M6">
        <v>2</v>
      </c>
      <c r="N6" s="7">
        <v>6.3583814250000001</v>
      </c>
      <c r="O6">
        <v>48384</v>
      </c>
      <c r="P6" s="7">
        <v>6.3583814250000001</v>
      </c>
      <c r="Q6">
        <v>4461748.6338797808</v>
      </c>
      <c r="T6">
        <v>2</v>
      </c>
      <c r="U6" s="10">
        <v>0.80334657670932219</v>
      </c>
      <c r="V6">
        <v>4.6847017694850939</v>
      </c>
      <c r="Y6">
        <v>2</v>
      </c>
      <c r="Z6" s="10">
        <v>0.80334657670932219</v>
      </c>
      <c r="AA6">
        <v>6.6495050993422575</v>
      </c>
    </row>
    <row r="7" spans="1:27" x14ac:dyDescent="0.35">
      <c r="A7" t="s">
        <v>6</v>
      </c>
      <c r="B7">
        <v>0</v>
      </c>
      <c r="C7" s="1">
        <v>3.375267069</v>
      </c>
      <c r="D7" s="1">
        <f t="shared" si="0"/>
        <v>0.52830814220530442</v>
      </c>
      <c r="E7">
        <v>73152</v>
      </c>
      <c r="F7">
        <f t="shared" si="1"/>
        <v>4.8642262043791691</v>
      </c>
      <c r="G7">
        <v>772913.38582677161</v>
      </c>
      <c r="H7">
        <f t="shared" si="2"/>
        <v>5.888130828762991</v>
      </c>
      <c r="L7" t="s">
        <v>54</v>
      </c>
      <c r="M7">
        <v>2</v>
      </c>
      <c r="N7" s="7">
        <v>13.103918039</v>
      </c>
      <c r="O7">
        <v>55104</v>
      </c>
      <c r="P7" s="7">
        <v>13.103918039</v>
      </c>
      <c r="Q7">
        <v>15032835.820895523</v>
      </c>
      <c r="T7">
        <v>2</v>
      </c>
      <c r="U7" s="10">
        <v>1.1174011680456664</v>
      </c>
      <c r="V7">
        <v>4.7411831254375416</v>
      </c>
      <c r="Y7">
        <v>2</v>
      </c>
      <c r="Z7" s="10">
        <v>1.1174011680456664</v>
      </c>
      <c r="AA7">
        <v>7.1770409143989795</v>
      </c>
    </row>
    <row r="8" spans="1:27" x14ac:dyDescent="0.35">
      <c r="A8" t="s">
        <v>7</v>
      </c>
      <c r="B8">
        <v>0</v>
      </c>
      <c r="C8" s="1">
        <v>4.6194467689999996</v>
      </c>
      <c r="D8" s="1">
        <f t="shared" si="0"/>
        <v>0.66458996699396544</v>
      </c>
      <c r="E8">
        <v>68672</v>
      </c>
      <c r="F8">
        <f t="shared" si="1"/>
        <v>4.8367796959498381</v>
      </c>
      <c r="G8">
        <v>274581.00558659219</v>
      </c>
      <c r="H8">
        <f t="shared" si="2"/>
        <v>5.4386704911882608</v>
      </c>
      <c r="L8" t="s">
        <v>55</v>
      </c>
      <c r="M8">
        <v>2</v>
      </c>
      <c r="N8" s="7">
        <v>3.0569553350000001</v>
      </c>
      <c r="O8">
        <v>49024</v>
      </c>
      <c r="P8" s="7">
        <v>3.0569553350000001</v>
      </c>
      <c r="Q8">
        <v>6955555.555555556</v>
      </c>
      <c r="T8">
        <v>2</v>
      </c>
      <c r="U8" s="10">
        <v>0.48528909332054637</v>
      </c>
      <c r="V8">
        <v>4.6904087436164907</v>
      </c>
      <c r="Y8">
        <v>2</v>
      </c>
      <c r="Z8" s="10">
        <v>0.48528909332054637</v>
      </c>
      <c r="AA8">
        <v>6.8423318237711053</v>
      </c>
    </row>
    <row r="9" spans="1:27" x14ac:dyDescent="0.35">
      <c r="A9" t="s">
        <v>8</v>
      </c>
      <c r="B9">
        <v>0</v>
      </c>
      <c r="C9" s="1">
        <v>4.6070039520000003</v>
      </c>
      <c r="D9" s="1">
        <f t="shared" si="0"/>
        <v>0.66341858480120508</v>
      </c>
      <c r="E9">
        <v>72256</v>
      </c>
      <c r="F9">
        <f t="shared" si="1"/>
        <v>4.8588739159088554</v>
      </c>
      <c r="G9">
        <v>806976.74418604653</v>
      </c>
      <c r="H9">
        <f t="shared" si="2"/>
        <v>5.9068610192112869</v>
      </c>
      <c r="L9" t="s">
        <v>56</v>
      </c>
      <c r="M9">
        <v>2</v>
      </c>
      <c r="N9" s="7">
        <v>5.4646404049999999</v>
      </c>
      <c r="O9">
        <v>44096</v>
      </c>
      <c r="P9" s="7">
        <v>5.4646404049999999</v>
      </c>
      <c r="Q9">
        <v>1559154.9295774647</v>
      </c>
      <c r="T9">
        <v>2</v>
      </c>
      <c r="U9" s="10">
        <v>0.73756158892754886</v>
      </c>
      <c r="V9">
        <v>4.6443991958915127</v>
      </c>
      <c r="Y9">
        <v>2</v>
      </c>
      <c r="Z9" s="10">
        <v>0.73756158892754886</v>
      </c>
      <c r="AA9">
        <v>6.1928892721596478</v>
      </c>
    </row>
    <row r="10" spans="1:27" x14ac:dyDescent="0.35">
      <c r="A10" t="s">
        <v>9</v>
      </c>
      <c r="B10">
        <v>0</v>
      </c>
      <c r="C10" s="2">
        <v>4.550603315</v>
      </c>
      <c r="D10" s="1">
        <f t="shared" si="0"/>
        <v>0.65806897885615223</v>
      </c>
      <c r="E10">
        <v>43904</v>
      </c>
      <c r="F10">
        <f t="shared" si="1"/>
        <v>4.6425040896906387</v>
      </c>
      <c r="G10">
        <v>1695652.1739130435</v>
      </c>
      <c r="H10">
        <f t="shared" si="2"/>
        <v>6.2293367710089065</v>
      </c>
      <c r="L10" t="s">
        <v>57</v>
      </c>
      <c r="M10">
        <v>2</v>
      </c>
      <c r="N10" s="7">
        <v>6.6580289339999998</v>
      </c>
      <c r="O10">
        <v>67968</v>
      </c>
      <c r="P10" s="7">
        <v>6.6580289339999998</v>
      </c>
      <c r="Q10">
        <v>2254032.2580645159</v>
      </c>
      <c r="T10">
        <v>2</v>
      </c>
      <c r="U10" s="10">
        <v>0.82334567815156412</v>
      </c>
      <c r="V10">
        <v>4.8323044907293378</v>
      </c>
      <c r="Y10">
        <v>2</v>
      </c>
      <c r="Z10" s="10">
        <v>0.82334567815156412</v>
      </c>
      <c r="AA10">
        <v>6.3529601270602072</v>
      </c>
    </row>
    <row r="11" spans="1:27" x14ac:dyDescent="0.35">
      <c r="A11" t="s">
        <v>10</v>
      </c>
      <c r="B11">
        <v>0</v>
      </c>
      <c r="C11" s="2">
        <v>2.80218356</v>
      </c>
      <c r="D11" s="1">
        <f t="shared" si="0"/>
        <v>0.44749658080129018</v>
      </c>
      <c r="E11">
        <v>48064</v>
      </c>
      <c r="F11">
        <f t="shared" si="1"/>
        <v>4.6818199109880556</v>
      </c>
      <c r="G11">
        <v>1299109.1314031181</v>
      </c>
      <c r="H11">
        <f t="shared" si="2"/>
        <v>6.1136456354266926</v>
      </c>
      <c r="L11" t="s">
        <v>58</v>
      </c>
      <c r="M11">
        <v>2</v>
      </c>
      <c r="N11" s="7">
        <v>5.253112518</v>
      </c>
      <c r="O11">
        <v>62656</v>
      </c>
      <c r="P11" s="7">
        <v>5.253112518</v>
      </c>
      <c r="Q11">
        <v>1656692.9133858266</v>
      </c>
      <c r="T11">
        <v>2</v>
      </c>
      <c r="U11" s="10">
        <v>0.72041670318711271</v>
      </c>
      <c r="V11">
        <v>4.7969626657870252</v>
      </c>
      <c r="Y11">
        <v>2</v>
      </c>
      <c r="Z11" s="10">
        <v>0.72041670318711271</v>
      </c>
      <c r="AA11">
        <v>6.2192420145257445</v>
      </c>
    </row>
    <row r="12" spans="1:27" x14ac:dyDescent="0.35">
      <c r="A12" t="s">
        <v>11</v>
      </c>
      <c r="B12">
        <v>0</v>
      </c>
      <c r="C12" s="2">
        <v>3.3563988629999999</v>
      </c>
      <c r="D12" s="1">
        <f t="shared" si="0"/>
        <v>0.52587356529934826</v>
      </c>
      <c r="E12">
        <v>44992</v>
      </c>
      <c r="F12">
        <f t="shared" si="1"/>
        <v>4.6531352990037114</v>
      </c>
      <c r="G12">
        <v>1794763.0922693268</v>
      </c>
      <c r="H12">
        <f t="shared" si="2"/>
        <v>6.2540071300673103</v>
      </c>
      <c r="L12" t="s">
        <v>59</v>
      </c>
      <c r="M12">
        <v>2</v>
      </c>
      <c r="N12" s="7">
        <v>7.220301471</v>
      </c>
      <c r="O12">
        <v>64896</v>
      </c>
      <c r="P12" s="7">
        <v>7.220301471</v>
      </c>
      <c r="Q12">
        <v>3160406.0913705584</v>
      </c>
      <c r="T12">
        <v>2</v>
      </c>
      <c r="U12" s="10">
        <v>0.85855533115113469</v>
      </c>
      <c r="V12">
        <v>4.8122179289812044</v>
      </c>
      <c r="Y12">
        <v>2</v>
      </c>
      <c r="Z12" s="10">
        <v>0.85855533115113469</v>
      </c>
      <c r="AA12">
        <v>6.4997428901849039</v>
      </c>
    </row>
    <row r="13" spans="1:27" x14ac:dyDescent="0.35">
      <c r="A13" t="s">
        <v>12</v>
      </c>
      <c r="B13">
        <v>0</v>
      </c>
      <c r="C13" s="2">
        <v>4.0362662189999998</v>
      </c>
      <c r="D13" s="1">
        <f t="shared" si="0"/>
        <v>0.60597980316192901</v>
      </c>
      <c r="E13">
        <v>40896</v>
      </c>
      <c r="F13">
        <f t="shared" si="1"/>
        <v>4.6116808321422873</v>
      </c>
      <c r="G13">
        <v>922968.19787985866</v>
      </c>
      <c r="H13">
        <f t="shared" si="2"/>
        <v>5.9651867370787457</v>
      </c>
      <c r="L13" t="s">
        <v>60</v>
      </c>
      <c r="M13">
        <v>2</v>
      </c>
      <c r="N13" s="7">
        <v>6.8611936169999996</v>
      </c>
      <c r="O13">
        <v>52224</v>
      </c>
      <c r="P13" s="7">
        <v>6.8611936169999996</v>
      </c>
      <c r="Q13">
        <v>2260738.2550335573</v>
      </c>
      <c r="T13">
        <v>2</v>
      </c>
      <c r="U13" s="10">
        <v>0.83639967491717948</v>
      </c>
      <c r="V13">
        <v>4.7178701327377484</v>
      </c>
      <c r="Y13">
        <v>2</v>
      </c>
      <c r="Z13" s="10">
        <v>0.83639967491717948</v>
      </c>
      <c r="AA13">
        <v>6.3542502832764232</v>
      </c>
    </row>
    <row r="14" spans="1:27" x14ac:dyDescent="0.35">
      <c r="A14" t="s">
        <v>13</v>
      </c>
      <c r="B14">
        <v>0</v>
      </c>
      <c r="C14" s="2">
        <v>4.0095447599999998</v>
      </c>
      <c r="D14" s="1">
        <f t="shared" si="0"/>
        <v>0.60309506602583784</v>
      </c>
      <c r="E14">
        <v>43520</v>
      </c>
      <c r="F14">
        <f t="shared" si="1"/>
        <v>4.6386888866901232</v>
      </c>
      <c r="G14">
        <v>1256849.3150684931</v>
      </c>
      <c r="H14">
        <f t="shared" si="2"/>
        <v>6.0992832128036714</v>
      </c>
      <c r="L14" t="s">
        <v>61</v>
      </c>
      <c r="M14">
        <v>2</v>
      </c>
      <c r="N14" s="7">
        <v>2.9458878959999999</v>
      </c>
      <c r="O14">
        <v>50752</v>
      </c>
      <c r="P14" s="7">
        <v>2.9458878959999999</v>
      </c>
      <c r="Q14">
        <v>1751008.6455331412</v>
      </c>
      <c r="T14">
        <v>2</v>
      </c>
      <c r="U14" s="10">
        <v>0.46921621600459285</v>
      </c>
      <c r="V14">
        <v>4.7054531613014907</v>
      </c>
      <c r="Y14">
        <v>2</v>
      </c>
      <c r="Z14" s="10">
        <v>0.46921621600459285</v>
      </c>
      <c r="AA14">
        <v>6.2432882903998754</v>
      </c>
    </row>
    <row r="15" spans="1:27" x14ac:dyDescent="0.35">
      <c r="A15" t="s">
        <v>14</v>
      </c>
      <c r="B15">
        <v>0</v>
      </c>
      <c r="C15" s="2">
        <v>6.5412500380000003</v>
      </c>
      <c r="D15" s="1">
        <f t="shared" si="0"/>
        <v>0.81566075027066309</v>
      </c>
      <c r="E15">
        <v>42880</v>
      </c>
      <c r="F15">
        <f t="shared" si="1"/>
        <v>4.6322547766847135</v>
      </c>
      <c r="G15">
        <v>2513076.923076923</v>
      </c>
      <c r="H15">
        <f t="shared" si="2"/>
        <v>6.4002057821686007</v>
      </c>
      <c r="L15" t="s">
        <v>62</v>
      </c>
      <c r="M15">
        <v>2</v>
      </c>
      <c r="N15" s="7">
        <v>5.506456429</v>
      </c>
      <c r="O15">
        <v>61696</v>
      </c>
      <c r="P15" s="7">
        <v>5.506456429</v>
      </c>
      <c r="Q15">
        <v>1708554.5722713864</v>
      </c>
      <c r="T15">
        <v>2</v>
      </c>
      <c r="U15" s="10">
        <v>0.74087220712641</v>
      </c>
      <c r="V15">
        <v>4.7902570078867184</v>
      </c>
      <c r="Y15">
        <v>2</v>
      </c>
      <c r="Z15" s="10">
        <v>0.74087220712641</v>
      </c>
      <c r="AA15">
        <v>6.2326288549860083</v>
      </c>
    </row>
    <row r="16" spans="1:27" x14ac:dyDescent="0.35">
      <c r="A16" t="s">
        <v>15</v>
      </c>
      <c r="B16">
        <v>0</v>
      </c>
      <c r="C16" s="2">
        <v>3.8708379489999998</v>
      </c>
      <c r="D16" s="1">
        <f t="shared" si="0"/>
        <v>0.58780499014400389</v>
      </c>
      <c r="E16">
        <v>52096</v>
      </c>
      <c r="F16">
        <f t="shared" si="1"/>
        <v>4.7168043788730882</v>
      </c>
      <c r="G16">
        <v>2517582.4175824174</v>
      </c>
      <c r="H16">
        <f t="shared" si="2"/>
        <v>6.4009836968683036</v>
      </c>
      <c r="L16" t="s">
        <v>63</v>
      </c>
      <c r="M16">
        <v>2</v>
      </c>
      <c r="N16" s="7">
        <v>3.60811093</v>
      </c>
      <c r="O16">
        <v>50752</v>
      </c>
      <c r="P16" s="7">
        <v>3.60811093</v>
      </c>
      <c r="Q16">
        <v>2028828.8288288289</v>
      </c>
      <c r="T16">
        <v>2</v>
      </c>
      <c r="U16" s="10">
        <v>0.55727988129404193</v>
      </c>
      <c r="V16">
        <v>4.7054531613014907</v>
      </c>
      <c r="Y16">
        <v>2</v>
      </c>
      <c r="Z16" s="10">
        <v>0.55727988129404193</v>
      </c>
      <c r="AA16">
        <v>6.3072454073926512</v>
      </c>
    </row>
    <row r="17" spans="1:27" x14ac:dyDescent="0.35">
      <c r="A17" t="s">
        <v>16</v>
      </c>
      <c r="B17">
        <v>0</v>
      </c>
      <c r="C17" s="2">
        <v>3.3268216759999998</v>
      </c>
      <c r="D17" s="1">
        <f t="shared" si="0"/>
        <v>0.52202952247845358</v>
      </c>
      <c r="E17">
        <v>49856</v>
      </c>
      <c r="F17">
        <f t="shared" si="1"/>
        <v>4.6977174316564518</v>
      </c>
      <c r="G17">
        <v>1095684.8030018762</v>
      </c>
      <c r="H17">
        <f t="shared" si="2"/>
        <v>6.0396856380858273</v>
      </c>
      <c r="L17" t="s">
        <v>64</v>
      </c>
      <c r="M17">
        <v>2</v>
      </c>
      <c r="N17" s="7">
        <v>7.668140889</v>
      </c>
      <c r="O17">
        <v>64768</v>
      </c>
      <c r="P17" s="7">
        <v>7.668140889</v>
      </c>
      <c r="Q17">
        <v>3272868.2170542632</v>
      </c>
      <c r="T17">
        <v>2</v>
      </c>
      <c r="U17" s="10">
        <v>0.88469008369913282</v>
      </c>
      <c r="V17">
        <v>4.8113604864876676</v>
      </c>
      <c r="Y17">
        <v>2</v>
      </c>
      <c r="Z17" s="10">
        <v>0.88469008369913282</v>
      </c>
      <c r="AA17">
        <v>6.5149285186723889</v>
      </c>
    </row>
    <row r="18" spans="1:27" x14ac:dyDescent="0.35">
      <c r="A18" t="s">
        <v>17</v>
      </c>
      <c r="B18">
        <v>0</v>
      </c>
      <c r="C18" s="2">
        <v>5.8856563739999999</v>
      </c>
      <c r="D18" s="1">
        <f t="shared" si="0"/>
        <v>0.76979490281422236</v>
      </c>
      <c r="E18">
        <v>49728</v>
      </c>
      <c r="F18">
        <f t="shared" si="1"/>
        <v>4.6966009927848011</v>
      </c>
      <c r="G18">
        <v>1746889.9521531099</v>
      </c>
      <c r="H18">
        <f t="shared" si="2"/>
        <v>6.2422655468386736</v>
      </c>
      <c r="L18" t="s">
        <v>65</v>
      </c>
      <c r="M18">
        <v>2</v>
      </c>
      <c r="N18" s="7">
        <v>4.1385624930000002</v>
      </c>
      <c r="O18">
        <v>59008</v>
      </c>
      <c r="P18" s="7">
        <v>4.1385624930000002</v>
      </c>
      <c r="Q18">
        <v>2183414.6341463416</v>
      </c>
      <c r="T18">
        <v>2</v>
      </c>
      <c r="U18" s="10">
        <v>0.61684951750518069</v>
      </c>
      <c r="V18">
        <v>4.7709108950375168</v>
      </c>
      <c r="Y18">
        <v>2</v>
      </c>
      <c r="Z18" s="10">
        <v>0.61684951750518069</v>
      </c>
      <c r="AA18">
        <v>6.3391362168005578</v>
      </c>
    </row>
    <row r="19" spans="1:27" x14ac:dyDescent="0.35">
      <c r="A19" t="s">
        <v>18</v>
      </c>
      <c r="B19">
        <v>0</v>
      </c>
      <c r="C19" s="2">
        <v>2.4018716229999999</v>
      </c>
      <c r="D19" s="1">
        <f t="shared" si="0"/>
        <v>0.38054979119650767</v>
      </c>
      <c r="E19">
        <v>46464</v>
      </c>
      <c r="F19">
        <f t="shared" si="1"/>
        <v>4.6671165946839812</v>
      </c>
      <c r="G19">
        <v>1384299.0654205608</v>
      </c>
      <c r="H19">
        <f t="shared" si="2"/>
        <v>6.1412299256921949</v>
      </c>
      <c r="L19" t="s">
        <v>66</v>
      </c>
      <c r="M19">
        <v>2</v>
      </c>
      <c r="N19" s="8">
        <v>10.038599499</v>
      </c>
      <c r="O19">
        <v>60096</v>
      </c>
      <c r="P19" s="8">
        <v>10.038599499</v>
      </c>
      <c r="Q19">
        <v>2871851.8518518517</v>
      </c>
      <c r="T19">
        <v>2</v>
      </c>
      <c r="U19" s="10">
        <v>1.0016731279203765</v>
      </c>
      <c r="V19">
        <v>4.7788455662499985</v>
      </c>
      <c r="Y19">
        <v>2</v>
      </c>
      <c r="Z19" s="10">
        <v>1.0016731279203765</v>
      </c>
      <c r="AA19">
        <v>6.4581620325122042</v>
      </c>
    </row>
    <row r="20" spans="1:27" x14ac:dyDescent="0.35">
      <c r="A20" t="s">
        <v>19</v>
      </c>
      <c r="B20">
        <v>0</v>
      </c>
      <c r="C20" s="2">
        <v>4.3684486339999999</v>
      </c>
      <c r="D20" s="1">
        <f t="shared" si="0"/>
        <v>0.64032723346622789</v>
      </c>
      <c r="E20">
        <v>46464</v>
      </c>
      <c r="F20">
        <f t="shared" si="1"/>
        <v>4.6671165946839812</v>
      </c>
      <c r="G20">
        <v>1831125.8278145695</v>
      </c>
      <c r="H20">
        <f t="shared" si="2"/>
        <v>6.2627181883475478</v>
      </c>
      <c r="L20" t="s">
        <v>67</v>
      </c>
      <c r="M20">
        <v>2</v>
      </c>
      <c r="N20" s="7">
        <v>7.553095828</v>
      </c>
      <c r="O20">
        <v>62400</v>
      </c>
      <c r="P20" s="7">
        <v>7.553095828</v>
      </c>
      <c r="Q20">
        <v>3350781.25</v>
      </c>
      <c r="T20">
        <v>2</v>
      </c>
      <c r="U20" s="10">
        <v>0.87812499473392169</v>
      </c>
      <c r="V20">
        <v>4.7951845896824237</v>
      </c>
      <c r="Y20">
        <v>2</v>
      </c>
      <c r="Z20" s="10">
        <v>0.87812499473392169</v>
      </c>
      <c r="AA20">
        <v>6.5251460765912048</v>
      </c>
    </row>
    <row r="21" spans="1:27" x14ac:dyDescent="0.35">
      <c r="A21" t="s">
        <v>20</v>
      </c>
      <c r="B21">
        <v>0</v>
      </c>
      <c r="C21" s="2">
        <v>3.8599249859999998</v>
      </c>
      <c r="D21" s="1">
        <f t="shared" si="0"/>
        <v>0.58657886465029729</v>
      </c>
      <c r="E21">
        <v>44544</v>
      </c>
      <c r="F21">
        <f t="shared" si="1"/>
        <v>4.6487892135944495</v>
      </c>
      <c r="G21">
        <v>1582474.2268041237</v>
      </c>
      <c r="H21">
        <f t="shared" si="2"/>
        <v>6.1993366455469605</v>
      </c>
      <c r="L21" t="s">
        <v>68</v>
      </c>
      <c r="M21">
        <v>2</v>
      </c>
      <c r="N21" s="7">
        <v>5.7462356300000001</v>
      </c>
      <c r="O21">
        <v>74496</v>
      </c>
      <c r="P21" s="7">
        <v>5.7462356300000001</v>
      </c>
      <c r="Q21">
        <v>1526694.9152542374</v>
      </c>
      <c r="T21">
        <v>2</v>
      </c>
      <c r="U21" s="10">
        <v>0.75938343069014613</v>
      </c>
      <c r="V21">
        <v>4.8721329542977569</v>
      </c>
      <c r="Y21">
        <v>2</v>
      </c>
      <c r="Z21" s="10">
        <v>0.75938343069014613</v>
      </c>
      <c r="AA21">
        <v>6.1837522591524623</v>
      </c>
    </row>
    <row r="22" spans="1:27" x14ac:dyDescent="0.35">
      <c r="A22" t="s">
        <v>21</v>
      </c>
      <c r="B22">
        <v>0</v>
      </c>
      <c r="C22" s="2">
        <v>3.8691041140000002</v>
      </c>
      <c r="D22" s="1">
        <f t="shared" si="0"/>
        <v>0.58761041633983413</v>
      </c>
      <c r="E22">
        <v>53312</v>
      </c>
      <c r="F22">
        <f t="shared" si="1"/>
        <v>4.7268249753906746</v>
      </c>
      <c r="G22">
        <v>1194852.9411764706</v>
      </c>
      <c r="H22">
        <f t="shared" si="2"/>
        <v>6.0773144569446753</v>
      </c>
      <c r="L22" t="s">
        <v>69</v>
      </c>
      <c r="M22">
        <v>2</v>
      </c>
      <c r="N22" s="7">
        <v>5.638635861</v>
      </c>
      <c r="O22">
        <v>62592</v>
      </c>
      <c r="P22" s="7">
        <v>5.638635861</v>
      </c>
      <c r="Q22">
        <v>2246192.8934010151</v>
      </c>
      <c r="T22">
        <v>2</v>
      </c>
      <c r="U22" s="10">
        <v>0.75117404907236918</v>
      </c>
      <c r="V22">
        <v>4.7965188287714886</v>
      </c>
      <c r="Y22">
        <v>2</v>
      </c>
      <c r="Z22" s="10">
        <v>0.75117404907236918</v>
      </c>
      <c r="AA22">
        <v>6.3514470488722514</v>
      </c>
    </row>
    <row r="23" spans="1:27" x14ac:dyDescent="0.35">
      <c r="A23" t="s">
        <v>22</v>
      </c>
      <c r="B23">
        <v>0</v>
      </c>
      <c r="C23" s="2">
        <v>4.0607438919999996</v>
      </c>
      <c r="D23" s="1">
        <f t="shared" si="0"/>
        <v>0.60860559973416983</v>
      </c>
      <c r="E23">
        <v>40640</v>
      </c>
      <c r="F23">
        <f t="shared" si="1"/>
        <v>4.6089536992758626</v>
      </c>
      <c r="G23">
        <v>2463546.7980295564</v>
      </c>
      <c r="H23">
        <f t="shared" si="2"/>
        <v>6.3915608166344544</v>
      </c>
      <c r="L23" t="s">
        <v>70</v>
      </c>
      <c r="M23">
        <v>2</v>
      </c>
      <c r="N23" s="7">
        <v>6.8661911409999998</v>
      </c>
      <c r="O23">
        <v>58240</v>
      </c>
      <c r="P23" s="7">
        <v>6.8661911409999998</v>
      </c>
      <c r="Q23">
        <v>4079687.5</v>
      </c>
      <c r="T23">
        <v>2</v>
      </c>
      <c r="U23" s="10">
        <v>0.83671588914596762</v>
      </c>
      <c r="V23">
        <v>4.7652213663049805</v>
      </c>
      <c r="Y23">
        <v>2</v>
      </c>
      <c r="Z23" s="10">
        <v>0.83671588914596762</v>
      </c>
      <c r="AA23">
        <v>6.6106268978390572</v>
      </c>
    </row>
    <row r="24" spans="1:27" x14ac:dyDescent="0.35">
      <c r="A24" t="s">
        <v>23</v>
      </c>
      <c r="B24">
        <v>0</v>
      </c>
      <c r="C24" s="2">
        <v>2.2173711659999999</v>
      </c>
      <c r="D24" s="1">
        <f t="shared" si="0"/>
        <v>0.34583839579994785</v>
      </c>
      <c r="E24">
        <v>48704</v>
      </c>
      <c r="F24">
        <f t="shared" si="1"/>
        <v>4.6875646307544603</v>
      </c>
      <c r="G24">
        <v>1205163.5111876077</v>
      </c>
      <c r="H24">
        <f t="shared" si="2"/>
        <v>6.0810459740386831</v>
      </c>
      <c r="L24" t="s">
        <v>71</v>
      </c>
      <c r="M24">
        <v>2</v>
      </c>
      <c r="N24" s="7">
        <v>10.790370018000001</v>
      </c>
      <c r="O24">
        <v>56960</v>
      </c>
      <c r="P24" s="7">
        <v>10.790370018000001</v>
      </c>
      <c r="Q24">
        <v>4385849.0566037735</v>
      </c>
      <c r="T24">
        <v>2</v>
      </c>
      <c r="U24" s="10">
        <v>1.0330363375485554</v>
      </c>
      <c r="V24">
        <v>4.7555699806287999</v>
      </c>
      <c r="Y24">
        <v>2</v>
      </c>
      <c r="Z24" s="10">
        <v>1.0330363375485554</v>
      </c>
      <c r="AA24">
        <v>6.642053680918317</v>
      </c>
    </row>
    <row r="25" spans="1:27" x14ac:dyDescent="0.35">
      <c r="A25" t="s">
        <v>24</v>
      </c>
      <c r="B25">
        <v>0</v>
      </c>
      <c r="C25" s="2">
        <v>2.8764324999999999</v>
      </c>
      <c r="D25" s="1">
        <f t="shared" si="0"/>
        <v>0.45885418707993086</v>
      </c>
      <c r="E25">
        <v>43200</v>
      </c>
      <c r="F25">
        <f t="shared" si="1"/>
        <v>4.6354837468149119</v>
      </c>
      <c r="G25">
        <v>1254563.8945233265</v>
      </c>
      <c r="H25">
        <f t="shared" si="2"/>
        <v>6.0984927846879096</v>
      </c>
      <c r="L25" t="s">
        <v>72</v>
      </c>
      <c r="M25">
        <v>2</v>
      </c>
      <c r="N25" s="7">
        <v>7.103930536</v>
      </c>
      <c r="O25">
        <v>62208</v>
      </c>
      <c r="P25" s="7">
        <v>7.103930536</v>
      </c>
      <c r="Q25">
        <v>3319230.7692307695</v>
      </c>
      <c r="T25">
        <v>2</v>
      </c>
      <c r="U25" s="10">
        <v>0.85149870615182488</v>
      </c>
      <c r="V25">
        <v>4.7938462389101621</v>
      </c>
      <c r="Y25">
        <v>2</v>
      </c>
      <c r="Z25" s="10">
        <v>0.85149870615182488</v>
      </c>
      <c r="AA25">
        <v>6.5210374477443915</v>
      </c>
    </row>
    <row r="26" spans="1:27" x14ac:dyDescent="0.35">
      <c r="A26" t="s">
        <v>25</v>
      </c>
      <c r="B26">
        <v>1</v>
      </c>
      <c r="C26" s="2">
        <v>2.9427261969999998</v>
      </c>
      <c r="D26" s="1">
        <f t="shared" si="0"/>
        <v>0.46874985548600562</v>
      </c>
      <c r="E26">
        <v>58752</v>
      </c>
      <c r="F26">
        <f t="shared" si="1"/>
        <v>4.7690226551851298</v>
      </c>
      <c r="G26">
        <v>2275637.3937677052</v>
      </c>
      <c r="H26">
        <f t="shared" si="2"/>
        <v>6.3571030615755824</v>
      </c>
      <c r="L26" t="s">
        <v>73</v>
      </c>
      <c r="M26">
        <v>5</v>
      </c>
      <c r="N26" s="7">
        <v>2.9014201239999999</v>
      </c>
      <c r="O26">
        <v>51968</v>
      </c>
      <c r="P26" s="7">
        <v>2.9014201239999999</v>
      </c>
      <c r="Q26">
        <v>630238.72679045098</v>
      </c>
      <c r="T26">
        <v>5</v>
      </c>
      <c r="U26" s="10">
        <v>0.46261061895240674</v>
      </c>
      <c r="V26">
        <v>4.7157360032250626</v>
      </c>
      <c r="Y26">
        <v>5</v>
      </c>
      <c r="Z26" s="10">
        <v>0.46261061895240674</v>
      </c>
      <c r="AA26">
        <v>5.7995050861033635</v>
      </c>
    </row>
    <row r="27" spans="1:27" x14ac:dyDescent="0.35">
      <c r="A27" t="s">
        <v>26</v>
      </c>
      <c r="B27">
        <v>1</v>
      </c>
      <c r="C27" s="2">
        <v>3.7435540509999998</v>
      </c>
      <c r="D27" s="1">
        <f t="shared" si="0"/>
        <v>0.57328410803480079</v>
      </c>
      <c r="E27">
        <v>51264</v>
      </c>
      <c r="F27">
        <f t="shared" si="1"/>
        <v>4.7098124900681251</v>
      </c>
      <c r="G27">
        <v>2688721.8045112784</v>
      </c>
      <c r="H27">
        <f t="shared" si="2"/>
        <v>6.4295458691567946</v>
      </c>
      <c r="L27" t="s">
        <v>74</v>
      </c>
      <c r="M27">
        <v>5</v>
      </c>
      <c r="N27" s="7">
        <v>2.8441015740000002</v>
      </c>
      <c r="O27">
        <v>49920</v>
      </c>
      <c r="P27" s="7">
        <v>2.8441015740000002</v>
      </c>
      <c r="Q27">
        <v>856901.40845070418</v>
      </c>
      <c r="T27">
        <v>5</v>
      </c>
      <c r="U27" s="10">
        <v>0.45394510269062993</v>
      </c>
      <c r="V27">
        <v>4.6982745766743674</v>
      </c>
      <c r="Y27">
        <v>5</v>
      </c>
      <c r="Z27" s="10">
        <v>0.45394510269062993</v>
      </c>
      <c r="AA27">
        <v>5.9329308566618852</v>
      </c>
    </row>
    <row r="28" spans="1:27" x14ac:dyDescent="0.35">
      <c r="A28" t="s">
        <v>27</v>
      </c>
      <c r="B28">
        <v>1</v>
      </c>
      <c r="C28" s="2">
        <v>2.3102843310000001</v>
      </c>
      <c r="D28" s="1">
        <f t="shared" si="0"/>
        <v>0.36366543261307815</v>
      </c>
      <c r="E28">
        <v>47488</v>
      </c>
      <c r="F28">
        <f t="shared" si="1"/>
        <v>4.676583879262914</v>
      </c>
      <c r="G28">
        <v>1301305.9701492537</v>
      </c>
      <c r="H28">
        <f t="shared" si="2"/>
        <v>6.1143794222528651</v>
      </c>
      <c r="L28" t="s">
        <v>75</v>
      </c>
      <c r="M28">
        <v>5</v>
      </c>
      <c r="N28" s="7">
        <v>3.5103022300000002</v>
      </c>
      <c r="O28">
        <v>52928</v>
      </c>
      <c r="P28" s="7">
        <v>3.5103022300000002</v>
      </c>
      <c r="Q28">
        <v>1506153.8461538462</v>
      </c>
      <c r="T28">
        <v>5</v>
      </c>
      <c r="U28" s="10">
        <v>0.54534450996172967</v>
      </c>
      <c r="V28">
        <v>4.7236854835364337</v>
      </c>
      <c r="Y28">
        <v>5</v>
      </c>
      <c r="Z28" s="10">
        <v>0.54534450996172967</v>
      </c>
      <c r="AA28">
        <v>6.177869335160282</v>
      </c>
    </row>
    <row r="29" spans="1:27" x14ac:dyDescent="0.35">
      <c r="A29" t="s">
        <v>28</v>
      </c>
      <c r="B29">
        <v>1</v>
      </c>
      <c r="C29" s="2">
        <v>3.390667605</v>
      </c>
      <c r="D29" s="1">
        <f t="shared" si="0"/>
        <v>0.53028521697067788</v>
      </c>
      <c r="E29">
        <v>52928</v>
      </c>
      <c r="F29">
        <f t="shared" si="1"/>
        <v>4.7236854835364337</v>
      </c>
      <c r="G29">
        <v>934511.43451143452</v>
      </c>
      <c r="H29">
        <f t="shared" si="2"/>
        <v>5.9705846196954155</v>
      </c>
      <c r="L29" t="s">
        <v>76</v>
      </c>
      <c r="M29">
        <v>5</v>
      </c>
      <c r="N29" s="7">
        <v>5.2649433930000002</v>
      </c>
      <c r="O29">
        <v>55296</v>
      </c>
      <c r="P29" s="7">
        <v>5.2649433930000002</v>
      </c>
      <c r="Q29">
        <v>1774371.8592964825</v>
      </c>
      <c r="T29">
        <v>5</v>
      </c>
      <c r="U29" s="10">
        <v>0.72139370615020493</v>
      </c>
      <c r="V29">
        <v>4.7426937164627807</v>
      </c>
      <c r="Y29">
        <v>5</v>
      </c>
      <c r="Z29" s="10">
        <v>0.72139370615020493</v>
      </c>
      <c r="AA29">
        <v>6.2490446411533904</v>
      </c>
    </row>
    <row r="30" spans="1:27" x14ac:dyDescent="0.35">
      <c r="A30" t="s">
        <v>29</v>
      </c>
      <c r="B30">
        <v>1</v>
      </c>
      <c r="C30" s="2">
        <v>2.3803516689999999</v>
      </c>
      <c r="D30" s="1">
        <f t="shared" si="0"/>
        <v>0.37664112370513536</v>
      </c>
      <c r="E30">
        <v>51328</v>
      </c>
      <c r="F30">
        <f t="shared" si="1"/>
        <v>4.7103543422680509</v>
      </c>
      <c r="G30">
        <v>1738321.1678832115</v>
      </c>
      <c r="H30">
        <f t="shared" si="2"/>
        <v>6.2401300186912021</v>
      </c>
      <c r="L30" t="s">
        <v>77</v>
      </c>
      <c r="M30">
        <v>5</v>
      </c>
      <c r="N30" s="7">
        <v>6.7002529190000004</v>
      </c>
      <c r="O30">
        <v>51008</v>
      </c>
      <c r="P30" s="7">
        <v>6.7002529190000004</v>
      </c>
      <c r="Q30">
        <v>1475213.6752136752</v>
      </c>
      <c r="T30">
        <v>5</v>
      </c>
      <c r="U30" s="10">
        <v>0.82609119661917196</v>
      </c>
      <c r="V30">
        <v>4.7076382953799998</v>
      </c>
      <c r="Y30">
        <v>5</v>
      </c>
      <c r="Z30" s="10">
        <v>0.82609119661917196</v>
      </c>
      <c r="AA30">
        <v>6.1688549296330288</v>
      </c>
    </row>
    <row r="31" spans="1:27" x14ac:dyDescent="0.35">
      <c r="A31" t="s">
        <v>30</v>
      </c>
      <c r="B31">
        <v>1</v>
      </c>
      <c r="C31" s="2">
        <v>4.6392328870000004</v>
      </c>
      <c r="D31" s="1">
        <f t="shared" si="0"/>
        <v>0.66644617441579324</v>
      </c>
      <c r="E31">
        <v>57152</v>
      </c>
      <c r="F31">
        <f t="shared" si="1"/>
        <v>4.7570314328724335</v>
      </c>
      <c r="G31">
        <v>2662068.9655172415</v>
      </c>
      <c r="H31">
        <f t="shared" si="2"/>
        <v>6.4252193024367799</v>
      </c>
      <c r="L31" t="s">
        <v>78</v>
      </c>
      <c r="M31">
        <v>5</v>
      </c>
      <c r="N31" s="7">
        <v>5.0766692950000003</v>
      </c>
      <c r="O31">
        <v>53632</v>
      </c>
      <c r="P31" s="7">
        <v>5.0766692950000003</v>
      </c>
      <c r="Q31">
        <v>1752884.6153846153</v>
      </c>
      <c r="T31">
        <v>5</v>
      </c>
      <c r="U31" s="10">
        <v>0.70557887346280845</v>
      </c>
      <c r="V31">
        <v>4.7294239926141639</v>
      </c>
      <c r="Y31">
        <v>5</v>
      </c>
      <c r="Z31" s="10">
        <v>0.70557887346280845</v>
      </c>
      <c r="AA31">
        <v>6.2437533293561955</v>
      </c>
    </row>
    <row r="32" spans="1:27" x14ac:dyDescent="0.35">
      <c r="A32" t="s">
        <v>31</v>
      </c>
      <c r="B32">
        <v>1</v>
      </c>
      <c r="C32" s="2">
        <v>3.148338646</v>
      </c>
      <c r="D32" s="1">
        <f t="shared" si="0"/>
        <v>0.49808144038939295</v>
      </c>
      <c r="E32">
        <v>53568</v>
      </c>
      <c r="F32">
        <f t="shared" si="1"/>
        <v>4.7289054319771475</v>
      </c>
      <c r="G32">
        <v>1422286.8217054266</v>
      </c>
      <c r="H32">
        <f t="shared" si="2"/>
        <v>6.1529871860724175</v>
      </c>
      <c r="L32" t="s">
        <v>79</v>
      </c>
      <c r="M32">
        <v>5</v>
      </c>
      <c r="N32" s="7">
        <v>3.8090318249999999</v>
      </c>
      <c r="O32">
        <v>53504</v>
      </c>
      <c r="P32" s="7">
        <v>3.8090318249999999</v>
      </c>
      <c r="Q32">
        <v>1649773.7556561085</v>
      </c>
      <c r="T32">
        <v>5</v>
      </c>
      <c r="U32" s="10">
        <v>0.58081460126796813</v>
      </c>
      <c r="V32">
        <v>4.7283862514229034</v>
      </c>
      <c r="Y32">
        <v>5</v>
      </c>
      <c r="Z32" s="10">
        <v>0.58081460126796813</v>
      </c>
      <c r="AA32">
        <v>6.2174243906338464</v>
      </c>
    </row>
    <row r="33" spans="1:27" x14ac:dyDescent="0.35">
      <c r="A33" t="s">
        <v>32</v>
      </c>
      <c r="B33">
        <v>1</v>
      </c>
      <c r="C33" s="2">
        <v>3.139771461</v>
      </c>
      <c r="D33" s="1">
        <f t="shared" si="0"/>
        <v>0.49689803761501278</v>
      </c>
      <c r="E33">
        <v>54144</v>
      </c>
      <c r="F33">
        <f t="shared" si="1"/>
        <v>4.7335503370229111</v>
      </c>
      <c r="G33">
        <v>1793926.2472885035</v>
      </c>
      <c r="H33">
        <f t="shared" si="2"/>
        <v>6.2538045841628982</v>
      </c>
      <c r="L33" t="s">
        <v>80</v>
      </c>
      <c r="M33">
        <v>5</v>
      </c>
      <c r="N33" s="7">
        <v>2.6402229589999999</v>
      </c>
      <c r="O33">
        <v>47744</v>
      </c>
      <c r="P33" s="7">
        <v>2.6402229589999999</v>
      </c>
      <c r="Q33">
        <v>1539512.1951219512</v>
      </c>
      <c r="T33">
        <v>5</v>
      </c>
      <c r="U33" s="10">
        <v>0.42164060329967123</v>
      </c>
      <c r="V33">
        <v>4.6789188014565557</v>
      </c>
      <c r="Y33">
        <v>5</v>
      </c>
      <c r="Z33" s="10">
        <v>0.42164060329967123</v>
      </c>
      <c r="AA33">
        <v>6.1873831334816281</v>
      </c>
    </row>
    <row r="34" spans="1:27" x14ac:dyDescent="0.35">
      <c r="A34" t="s">
        <v>33</v>
      </c>
      <c r="B34">
        <v>1</v>
      </c>
      <c r="C34" s="2">
        <v>2.3743342410000001</v>
      </c>
      <c r="D34" s="1">
        <f t="shared" si="0"/>
        <v>0.37554185564816223</v>
      </c>
      <c r="E34">
        <v>71040</v>
      </c>
      <c r="F34">
        <f t="shared" si="1"/>
        <v>4.8515029527705442</v>
      </c>
      <c r="G34">
        <v>1358201.0582010583</v>
      </c>
      <c r="H34">
        <f t="shared" si="2"/>
        <v>6.1329640644981991</v>
      </c>
      <c r="L34" t="s">
        <v>81</v>
      </c>
      <c r="M34">
        <v>5</v>
      </c>
      <c r="N34" s="7">
        <v>3.8985793110000002</v>
      </c>
      <c r="O34">
        <v>51776</v>
      </c>
      <c r="P34" s="7">
        <v>3.8985793110000002</v>
      </c>
      <c r="Q34">
        <v>2129787.2340425532</v>
      </c>
      <c r="T34">
        <v>5</v>
      </c>
      <c r="U34" s="10">
        <v>0.59090637374440491</v>
      </c>
      <c r="V34">
        <v>4.7141284955961593</v>
      </c>
      <c r="Y34">
        <v>5</v>
      </c>
      <c r="Z34" s="10">
        <v>0.59090637374440491</v>
      </c>
      <c r="AA34">
        <v>6.3283362195436013</v>
      </c>
    </row>
    <row r="35" spans="1:27" x14ac:dyDescent="0.35">
      <c r="A35" t="s">
        <v>34</v>
      </c>
      <c r="B35">
        <v>1</v>
      </c>
      <c r="C35" s="2">
        <v>3.6131084539999998</v>
      </c>
      <c r="D35" s="1">
        <f t="shared" si="0"/>
        <v>0.55788099789983037</v>
      </c>
      <c r="E35">
        <v>70272</v>
      </c>
      <c r="F35">
        <f t="shared" si="1"/>
        <v>4.8467823140979602</v>
      </c>
      <c r="G35">
        <v>2094152.0467836256</v>
      </c>
      <c r="H35">
        <f t="shared" si="2"/>
        <v>6.3210082106197492</v>
      </c>
      <c r="L35" t="s">
        <v>82</v>
      </c>
      <c r="M35">
        <v>5</v>
      </c>
      <c r="N35" s="7">
        <v>8.8919225290000004</v>
      </c>
      <c r="O35">
        <v>51712</v>
      </c>
      <c r="P35" s="7">
        <v>8.8919225290000004</v>
      </c>
      <c r="Q35">
        <v>3577049.1803278686</v>
      </c>
      <c r="T35">
        <v>5</v>
      </c>
      <c r="U35" s="10">
        <v>0.94899567024665898</v>
      </c>
      <c r="V35">
        <v>4.7135913347584735</v>
      </c>
      <c r="Y35">
        <v>5</v>
      </c>
      <c r="Z35" s="10">
        <v>0.94899567024665898</v>
      </c>
      <c r="AA35">
        <v>6.5535249112415563</v>
      </c>
    </row>
    <row r="36" spans="1:27" x14ac:dyDescent="0.35">
      <c r="A36" t="s">
        <v>35</v>
      </c>
      <c r="B36">
        <v>1</v>
      </c>
      <c r="C36" s="2">
        <v>3.5222350950000001</v>
      </c>
      <c r="D36" s="1">
        <f t="shared" si="0"/>
        <v>0.5468183400054063</v>
      </c>
      <c r="E36">
        <v>71872</v>
      </c>
      <c r="F36">
        <f t="shared" si="1"/>
        <v>4.8565597302453449</v>
      </c>
      <c r="G36">
        <v>1971325.3012048192</v>
      </c>
      <c r="H36">
        <f t="shared" si="2"/>
        <v>6.2947582959491992</v>
      </c>
      <c r="L36" t="s">
        <v>83</v>
      </c>
      <c r="M36">
        <v>5</v>
      </c>
      <c r="N36" s="7">
        <v>5.4698419109999996</v>
      </c>
      <c r="O36">
        <v>51968</v>
      </c>
      <c r="P36" s="7">
        <v>5.4698419109999996</v>
      </c>
      <c r="Q36">
        <v>1965680.473372781</v>
      </c>
      <c r="T36">
        <v>5</v>
      </c>
      <c r="U36" s="10">
        <v>0.73797477456514871</v>
      </c>
      <c r="V36">
        <v>4.7157360032250626</v>
      </c>
      <c r="Y36">
        <v>5</v>
      </c>
      <c r="Z36" s="10">
        <v>0.73797477456514871</v>
      </c>
      <c r="AA36">
        <v>6.2935129235017024</v>
      </c>
    </row>
    <row r="37" spans="1:27" x14ac:dyDescent="0.35">
      <c r="A37" t="s">
        <v>36</v>
      </c>
      <c r="B37">
        <v>1</v>
      </c>
      <c r="C37" s="2">
        <v>1.601043768</v>
      </c>
      <c r="D37" s="1">
        <f t="shared" si="0"/>
        <v>0.20440320446212698</v>
      </c>
      <c r="E37">
        <v>67136</v>
      </c>
      <c r="F37">
        <f t="shared" si="1"/>
        <v>4.8269554621774446</v>
      </c>
      <c r="G37">
        <v>661199.09502262436</v>
      </c>
      <c r="H37">
        <f t="shared" si="2"/>
        <v>5.8203322504847854</v>
      </c>
      <c r="L37" t="s">
        <v>84</v>
      </c>
      <c r="M37">
        <v>5</v>
      </c>
      <c r="N37" s="7">
        <v>6.444461241</v>
      </c>
      <c r="O37">
        <v>55232</v>
      </c>
      <c r="P37" s="7">
        <v>6.444461241</v>
      </c>
      <c r="Q37">
        <v>1818181.8181818184</v>
      </c>
      <c r="T37">
        <v>5</v>
      </c>
      <c r="U37" s="10">
        <v>0.80918661605080167</v>
      </c>
      <c r="V37">
        <v>4.7421907696990964</v>
      </c>
      <c r="Y37">
        <v>5</v>
      </c>
      <c r="Z37" s="10">
        <v>0.80918661605080167</v>
      </c>
      <c r="AA37">
        <v>6.2596373105057559</v>
      </c>
    </row>
    <row r="38" spans="1:27" x14ac:dyDescent="0.35">
      <c r="A38" t="s">
        <v>37</v>
      </c>
      <c r="B38">
        <v>1</v>
      </c>
      <c r="C38" s="2">
        <v>2.8699051209999999</v>
      </c>
      <c r="D38" s="1">
        <f t="shared" si="0"/>
        <v>0.45786753920532813</v>
      </c>
      <c r="E38">
        <v>72128</v>
      </c>
      <c r="F38">
        <f t="shared" si="1"/>
        <v>4.8581038900299935</v>
      </c>
      <c r="G38">
        <v>1292508.7108013937</v>
      </c>
      <c r="H38">
        <f t="shared" si="2"/>
        <v>6.1114334786829865</v>
      </c>
      <c r="L38" t="s">
        <v>85</v>
      </c>
      <c r="M38">
        <v>5</v>
      </c>
      <c r="N38" s="7">
        <v>4.241062747</v>
      </c>
      <c r="O38">
        <v>55552</v>
      </c>
      <c r="P38" s="7">
        <v>4.241062747</v>
      </c>
      <c r="Q38">
        <v>703498.54227405251</v>
      </c>
      <c r="T38">
        <v>5</v>
      </c>
      <c r="U38" s="10">
        <v>0.62747469794291322</v>
      </c>
      <c r="V38">
        <v>4.7446996991603791</v>
      </c>
      <c r="Y38">
        <v>5</v>
      </c>
      <c r="Z38" s="10">
        <v>0.62747469794291322</v>
      </c>
      <c r="AA38">
        <v>5.8472632018660153</v>
      </c>
    </row>
    <row r="39" spans="1:27" x14ac:dyDescent="0.35">
      <c r="A39" t="s">
        <v>38</v>
      </c>
      <c r="B39">
        <v>1</v>
      </c>
      <c r="C39" s="2">
        <v>2.0657115859999999</v>
      </c>
      <c r="D39" s="1">
        <f t="shared" si="0"/>
        <v>0.31506968535763813</v>
      </c>
      <c r="E39">
        <v>73024</v>
      </c>
      <c r="F39">
        <f t="shared" si="1"/>
        <v>4.8634656184021017</v>
      </c>
      <c r="G39">
        <v>1309743.5897435897</v>
      </c>
      <c r="H39">
        <f t="shared" si="2"/>
        <v>6.1171862815648783</v>
      </c>
      <c r="L39" t="s">
        <v>86</v>
      </c>
      <c r="M39">
        <v>5</v>
      </c>
      <c r="N39" s="7">
        <v>4.3477446029999998</v>
      </c>
      <c r="O39">
        <v>52864</v>
      </c>
      <c r="P39" s="7">
        <v>4.3477446029999998</v>
      </c>
      <c r="Q39">
        <v>1961627.9069767441</v>
      </c>
      <c r="T39">
        <v>5</v>
      </c>
      <c r="U39" s="10">
        <v>0.63826402465861942</v>
      </c>
      <c r="V39">
        <v>4.7231600213042695</v>
      </c>
      <c r="Y39">
        <v>5</v>
      </c>
      <c r="Z39" s="10">
        <v>0.63826402465861942</v>
      </c>
      <c r="AA39">
        <v>6.2926166313455578</v>
      </c>
    </row>
    <row r="40" spans="1:27" x14ac:dyDescent="0.35">
      <c r="A40" t="s">
        <v>39</v>
      </c>
      <c r="B40">
        <v>1</v>
      </c>
      <c r="C40" s="2">
        <v>2.7017231119999998</v>
      </c>
      <c r="D40" s="1">
        <f t="shared" si="0"/>
        <v>0.43164083799012148</v>
      </c>
      <c r="E40">
        <v>71680</v>
      </c>
      <c r="F40">
        <f t="shared" si="1"/>
        <v>4.8553979966540686</v>
      </c>
      <c r="G40">
        <v>1010919.540229885</v>
      </c>
      <c r="H40">
        <f t="shared" si="2"/>
        <v>6.0047165911748612</v>
      </c>
      <c r="L40" t="s">
        <v>87</v>
      </c>
      <c r="M40">
        <v>5</v>
      </c>
      <c r="N40" s="7">
        <v>5.7394022800000002</v>
      </c>
      <c r="O40">
        <v>53120</v>
      </c>
      <c r="P40" s="7">
        <v>5.7394022800000002</v>
      </c>
      <c r="Q40">
        <v>1796190.4761904762</v>
      </c>
      <c r="T40">
        <v>5</v>
      </c>
      <c r="U40" s="10">
        <v>0.75886666591463825</v>
      </c>
      <c r="V40">
        <v>4.7252580663599613</v>
      </c>
      <c r="Y40">
        <v>5</v>
      </c>
      <c r="Z40" s="10">
        <v>0.75886666591463825</v>
      </c>
      <c r="AA40">
        <v>6.2543523893313715</v>
      </c>
    </row>
    <row r="41" spans="1:27" x14ac:dyDescent="0.35">
      <c r="A41" t="s">
        <v>40</v>
      </c>
      <c r="B41">
        <v>1</v>
      </c>
      <c r="C41" s="2">
        <v>3.150072481</v>
      </c>
      <c r="D41" s="1">
        <f t="shared" si="0"/>
        <v>0.49832054672172604</v>
      </c>
      <c r="E41">
        <v>68928</v>
      </c>
      <c r="F41">
        <f t="shared" si="1"/>
        <v>4.838395677281869</v>
      </c>
      <c r="G41">
        <v>2120365.5352480416</v>
      </c>
      <c r="H41">
        <f t="shared" si="2"/>
        <v>6.3264107365215461</v>
      </c>
      <c r="L41" t="s">
        <v>88</v>
      </c>
      <c r="M41">
        <v>5</v>
      </c>
      <c r="N41" s="7">
        <v>5.1292962910000002</v>
      </c>
      <c r="O41">
        <v>41984</v>
      </c>
      <c r="P41" s="7">
        <v>5.1292962910000002</v>
      </c>
      <c r="Q41">
        <v>1452830.1886792453</v>
      </c>
      <c r="T41">
        <v>5</v>
      </c>
      <c r="U41" s="10">
        <v>0.71005778657399532</v>
      </c>
      <c r="V41">
        <v>4.6230838133595471</v>
      </c>
      <c r="Y41">
        <v>5</v>
      </c>
      <c r="Z41" s="10">
        <v>0.71005778657399532</v>
      </c>
      <c r="AA41">
        <v>6.1622148555716931</v>
      </c>
    </row>
    <row r="42" spans="1:27" x14ac:dyDescent="0.35">
      <c r="A42" t="s">
        <v>41</v>
      </c>
      <c r="B42">
        <v>1</v>
      </c>
      <c r="C42" s="2">
        <v>7.7581983269999997</v>
      </c>
      <c r="D42" s="1">
        <f t="shared" si="0"/>
        <v>0.88976087750956223</v>
      </c>
      <c r="E42">
        <v>62080</v>
      </c>
      <c r="F42">
        <f t="shared" si="1"/>
        <v>4.7929517082501318</v>
      </c>
      <c r="G42">
        <v>2447277.9369627507</v>
      </c>
      <c r="H42">
        <f t="shared" si="2"/>
        <v>6.3886832949074375</v>
      </c>
      <c r="L42" t="s">
        <v>89</v>
      </c>
      <c r="M42">
        <v>5</v>
      </c>
      <c r="N42" s="7">
        <v>7.8628403770000004</v>
      </c>
      <c r="O42">
        <v>54080</v>
      </c>
      <c r="P42" s="7">
        <v>7.8628403770000004</v>
      </c>
      <c r="Q42">
        <v>1852229.2993630571</v>
      </c>
      <c r="T42">
        <v>5</v>
      </c>
      <c r="U42" s="10">
        <v>0.89557945917233628</v>
      </c>
      <c r="V42">
        <v>4.7330366829335793</v>
      </c>
      <c r="Y42">
        <v>5</v>
      </c>
      <c r="Z42" s="10">
        <v>0.89557945917233628</v>
      </c>
      <c r="AA42">
        <v>6.2676947497777666</v>
      </c>
    </row>
    <row r="43" spans="1:27" x14ac:dyDescent="0.35">
      <c r="A43" t="s">
        <v>42</v>
      </c>
      <c r="B43">
        <v>1</v>
      </c>
      <c r="C43" s="2">
        <v>5.38865763</v>
      </c>
      <c r="D43" s="1">
        <f t="shared" si="0"/>
        <v>0.73148059144067523</v>
      </c>
      <c r="E43">
        <v>63296</v>
      </c>
      <c r="F43">
        <f t="shared" si="1"/>
        <v>4.8013762655810668</v>
      </c>
      <c r="G43">
        <v>2318149.466192171</v>
      </c>
      <c r="H43">
        <f t="shared" si="2"/>
        <v>6.3651414343237747</v>
      </c>
      <c r="L43" t="s">
        <v>90</v>
      </c>
      <c r="M43">
        <v>5</v>
      </c>
      <c r="N43" s="7">
        <v>4.7865068839999996</v>
      </c>
      <c r="O43">
        <v>45312</v>
      </c>
      <c r="P43" s="7">
        <v>4.7865068839999996</v>
      </c>
      <c r="Q43">
        <v>392760.18099547509</v>
      </c>
      <c r="T43">
        <v>5</v>
      </c>
      <c r="U43" s="10">
        <v>0.68001868785612019</v>
      </c>
      <c r="V43">
        <v>4.6562132316736564</v>
      </c>
      <c r="Y43">
        <v>5</v>
      </c>
      <c r="Z43" s="10">
        <v>0.68001868785612019</v>
      </c>
      <c r="AA43">
        <v>5.5941274514913815</v>
      </c>
    </row>
    <row r="44" spans="1:27" x14ac:dyDescent="0.35">
      <c r="A44" t="s">
        <v>43</v>
      </c>
      <c r="B44">
        <v>1</v>
      </c>
      <c r="C44" s="2">
        <v>3.7065315719999998</v>
      </c>
      <c r="D44" s="1">
        <f t="shared" si="0"/>
        <v>0.56896770376626882</v>
      </c>
      <c r="E44">
        <v>64704</v>
      </c>
      <c r="F44">
        <f t="shared" si="1"/>
        <v>4.8109311295748887</v>
      </c>
      <c r="G44">
        <v>1963005.7803468208</v>
      </c>
      <c r="H44">
        <f t="shared" si="2"/>
        <v>6.2929215784431198</v>
      </c>
      <c r="L44" t="s">
        <v>91</v>
      </c>
      <c r="M44">
        <v>5</v>
      </c>
      <c r="N44" s="7">
        <v>4.8468851429999997</v>
      </c>
      <c r="O44">
        <v>47808</v>
      </c>
      <c r="P44" s="7">
        <v>4.8468851429999997</v>
      </c>
      <c r="Q44">
        <v>564179.10447761195</v>
      </c>
      <c r="T44">
        <v>5</v>
      </c>
      <c r="U44" s="10">
        <v>0.68546272833585409</v>
      </c>
      <c r="V44">
        <v>4.6795005757992856</v>
      </c>
      <c r="Y44">
        <v>5</v>
      </c>
      <c r="Z44" s="10">
        <v>0.68546272833585409</v>
      </c>
      <c r="AA44">
        <v>5.7514169971363991</v>
      </c>
    </row>
    <row r="45" spans="1:27" x14ac:dyDescent="0.35">
      <c r="A45" t="s">
        <v>44</v>
      </c>
      <c r="B45">
        <v>1</v>
      </c>
      <c r="C45" s="2">
        <v>5.3238937880000003</v>
      </c>
      <c r="D45" s="1">
        <f t="shared" si="0"/>
        <v>0.72622938268813153</v>
      </c>
      <c r="E45">
        <v>63040</v>
      </c>
      <c r="F45">
        <f t="shared" si="1"/>
        <v>4.7996162044814987</v>
      </c>
      <c r="G45">
        <v>2537818.1818181821</v>
      </c>
      <c r="H45">
        <f t="shared" si="2"/>
        <v>6.40446050449565</v>
      </c>
      <c r="L45" t="s">
        <v>92</v>
      </c>
      <c r="M45">
        <v>5</v>
      </c>
      <c r="N45" s="7">
        <v>6.9296291090000004</v>
      </c>
      <c r="O45">
        <v>57536</v>
      </c>
      <c r="P45" s="7">
        <v>6.9296291090000004</v>
      </c>
      <c r="Q45">
        <v>708724.83221476513</v>
      </c>
      <c r="T45">
        <v>5</v>
      </c>
      <c r="U45" s="10">
        <v>0.84070999071206609</v>
      </c>
      <c r="V45">
        <v>4.7599396657171162</v>
      </c>
      <c r="Y45">
        <v>5</v>
      </c>
      <c r="Z45" s="10">
        <v>0.84070999071206609</v>
      </c>
      <c r="AA45">
        <v>5.8504776497855193</v>
      </c>
    </row>
    <row r="46" spans="1:27" x14ac:dyDescent="0.35">
      <c r="A46" t="s">
        <v>45</v>
      </c>
      <c r="B46">
        <v>1</v>
      </c>
      <c r="C46" s="2">
        <v>4.3766078589999999</v>
      </c>
      <c r="D46" s="1">
        <f t="shared" si="0"/>
        <v>0.64113763587475681</v>
      </c>
      <c r="E46">
        <v>55936</v>
      </c>
      <c r="F46">
        <f t="shared" si="1"/>
        <v>4.7476914066182898</v>
      </c>
      <c r="G46">
        <v>2567052.0231213872</v>
      </c>
      <c r="H46">
        <f t="shared" si="2"/>
        <v>6.4094346700448801</v>
      </c>
      <c r="L46" t="s">
        <v>93</v>
      </c>
      <c r="M46">
        <v>5</v>
      </c>
      <c r="N46" s="7">
        <v>5.8219124349999998</v>
      </c>
      <c r="O46">
        <v>54528</v>
      </c>
      <c r="P46" s="7">
        <v>5.8219124349999998</v>
      </c>
      <c r="Q46">
        <v>612547.52851711027</v>
      </c>
      <c r="T46">
        <v>5</v>
      </c>
      <c r="U46" s="10">
        <v>0.76506566910651996</v>
      </c>
      <c r="V46">
        <v>4.7366195687505872</v>
      </c>
      <c r="Y46">
        <v>5</v>
      </c>
      <c r="Z46" s="10">
        <v>0.76506566910651996</v>
      </c>
      <c r="AA46">
        <v>5.7871397919294605</v>
      </c>
    </row>
    <row r="47" spans="1:27" x14ac:dyDescent="0.35">
      <c r="A47" t="s">
        <v>46</v>
      </c>
      <c r="B47">
        <v>1</v>
      </c>
      <c r="C47" s="2">
        <v>6.2497617529999996</v>
      </c>
      <c r="D47" s="1">
        <f t="shared" si="0"/>
        <v>0.79586346193134216</v>
      </c>
      <c r="E47">
        <v>67904</v>
      </c>
      <c r="F47">
        <f t="shared" si="1"/>
        <v>4.8318953578852275</v>
      </c>
      <c r="G47">
        <v>2905244.7552447552</v>
      </c>
      <c r="H47">
        <f t="shared" si="2"/>
        <v>6.4631827258398049</v>
      </c>
      <c r="L47" t="s">
        <v>94</v>
      </c>
      <c r="M47">
        <v>5</v>
      </c>
      <c r="N47" s="7">
        <v>5.1172614349999996</v>
      </c>
      <c r="O47">
        <v>54272</v>
      </c>
      <c r="P47" s="7">
        <v>5.1172614349999996</v>
      </c>
      <c r="Q47">
        <v>531455.39906103292</v>
      </c>
      <c r="T47">
        <v>5</v>
      </c>
      <c r="U47" s="10">
        <v>0.70903760514438985</v>
      </c>
      <c r="V47">
        <v>4.7345758262406008</v>
      </c>
      <c r="Y47">
        <v>5</v>
      </c>
      <c r="Z47" s="10">
        <v>0.70903760514438985</v>
      </c>
      <c r="AA47">
        <v>5.7254668234135151</v>
      </c>
    </row>
    <row r="48" spans="1:27" x14ac:dyDescent="0.35">
      <c r="A48" t="s">
        <v>47</v>
      </c>
      <c r="B48">
        <v>1</v>
      </c>
      <c r="C48" s="2">
        <v>5.7969248100000002</v>
      </c>
      <c r="D48" s="1">
        <f t="shared" si="0"/>
        <v>0.76319766731680072</v>
      </c>
      <c r="E48">
        <v>62016</v>
      </c>
      <c r="F48">
        <f t="shared" si="1"/>
        <v>4.7925037510346522</v>
      </c>
      <c r="G48">
        <v>3426132.4041811847</v>
      </c>
      <c r="H48">
        <f t="shared" si="2"/>
        <v>6.5348041424281353</v>
      </c>
      <c r="L48" t="s">
        <v>95</v>
      </c>
      <c r="M48">
        <v>5</v>
      </c>
      <c r="N48" s="7">
        <v>4.9100171399999999</v>
      </c>
      <c r="O48">
        <v>51712</v>
      </c>
      <c r="P48" s="7">
        <v>4.9100171399999999</v>
      </c>
      <c r="Q48">
        <v>814484.67966573813</v>
      </c>
      <c r="T48">
        <v>5</v>
      </c>
      <c r="U48" s="10">
        <v>0.69108300817071333</v>
      </c>
      <c r="V48">
        <v>4.7135913347584735</v>
      </c>
      <c r="Y48">
        <v>5</v>
      </c>
      <c r="Z48" s="10">
        <v>0.69108300817071333</v>
      </c>
      <c r="AA48">
        <v>5.9108829197075039</v>
      </c>
    </row>
    <row r="49" spans="1:27" x14ac:dyDescent="0.35">
      <c r="A49" t="s">
        <v>48</v>
      </c>
      <c r="B49">
        <v>1</v>
      </c>
      <c r="C49" s="2">
        <v>3.2039233610000002</v>
      </c>
      <c r="D49" s="1">
        <f t="shared" si="0"/>
        <v>0.50568211905612115</v>
      </c>
      <c r="E49">
        <v>60800</v>
      </c>
      <c r="F49">
        <f t="shared" si="1"/>
        <v>4.7839035792727351</v>
      </c>
      <c r="G49">
        <v>1210690.4231625835</v>
      </c>
      <c r="H49">
        <f t="shared" si="2"/>
        <v>6.0830331070571333</v>
      </c>
      <c r="L49" t="s">
        <v>96</v>
      </c>
      <c r="M49">
        <v>5</v>
      </c>
      <c r="N49" s="7">
        <v>3.9950621370000001</v>
      </c>
      <c r="O49">
        <v>47872</v>
      </c>
      <c r="P49" s="7">
        <v>3.9950621370000001</v>
      </c>
      <c r="Q49">
        <v>946984.92462311569</v>
      </c>
      <c r="T49">
        <v>5</v>
      </c>
      <c r="U49" s="10">
        <v>0.60152353848013795</v>
      </c>
      <c r="V49">
        <v>4.6800815718483486</v>
      </c>
      <c r="Y49">
        <v>5</v>
      </c>
      <c r="Z49" s="10">
        <v>0.60152353848013795</v>
      </c>
      <c r="AA49">
        <v>5.9763430653759171</v>
      </c>
    </row>
    <row r="50" spans="1:27" x14ac:dyDescent="0.35">
      <c r="A50" t="s">
        <v>49</v>
      </c>
      <c r="B50">
        <v>2</v>
      </c>
      <c r="C50" s="2">
        <v>5.6014094009999997</v>
      </c>
      <c r="D50" s="1">
        <f t="shared" si="0"/>
        <v>0.74829731594626259</v>
      </c>
      <c r="E50">
        <v>47040</v>
      </c>
      <c r="F50">
        <f t="shared" si="1"/>
        <v>4.6724673130680818</v>
      </c>
      <c r="G50">
        <v>4234375</v>
      </c>
      <c r="H50">
        <f t="shared" si="2"/>
        <v>6.6267893168905188</v>
      </c>
      <c r="L50" t="s">
        <v>97</v>
      </c>
      <c r="M50">
        <v>12</v>
      </c>
      <c r="N50" s="7">
        <v>7.4406005249999998</v>
      </c>
      <c r="O50">
        <v>28544</v>
      </c>
      <c r="P50" s="7">
        <v>7.4406005249999998</v>
      </c>
      <c r="Q50">
        <v>1055786.3501483679</v>
      </c>
      <c r="T50">
        <v>12</v>
      </c>
      <c r="U50" s="10">
        <v>0.87160798852555488</v>
      </c>
      <c r="V50">
        <v>4.4555148326960294</v>
      </c>
      <c r="Y50">
        <v>12</v>
      </c>
      <c r="Z50" s="10">
        <v>0.87160798852555488</v>
      </c>
      <c r="AA50">
        <v>6.0235760428765674</v>
      </c>
    </row>
    <row r="51" spans="1:27" x14ac:dyDescent="0.35">
      <c r="A51" t="s">
        <v>50</v>
      </c>
      <c r="B51">
        <v>2</v>
      </c>
      <c r="C51" s="2">
        <v>7.2393736579999999</v>
      </c>
      <c r="D51" s="1">
        <f t="shared" si="0"/>
        <v>0.85970099318038817</v>
      </c>
      <c r="E51">
        <v>56704</v>
      </c>
      <c r="F51">
        <f t="shared" si="1"/>
        <v>4.7536136958709383</v>
      </c>
      <c r="G51">
        <v>6046596.8586387429</v>
      </c>
      <c r="H51">
        <f t="shared" si="2"/>
        <v>6.7815110140987374</v>
      </c>
      <c r="L51" t="s">
        <v>98</v>
      </c>
      <c r="M51">
        <v>12</v>
      </c>
      <c r="N51" s="7">
        <v>5.1375575050000002</v>
      </c>
      <c r="O51">
        <v>25664</v>
      </c>
      <c r="P51" s="7">
        <v>5.1375575050000002</v>
      </c>
      <c r="Q51">
        <v>501529.63671128108</v>
      </c>
      <c r="T51">
        <v>12</v>
      </c>
      <c r="U51" s="10">
        <v>0.71075669599642011</v>
      </c>
      <c r="V51">
        <v>4.4093243466040697</v>
      </c>
      <c r="Y51">
        <v>12</v>
      </c>
      <c r="Z51" s="10">
        <v>0.71075669599642011</v>
      </c>
      <c r="AA51">
        <v>5.7002966017230792</v>
      </c>
    </row>
    <row r="52" spans="1:27" x14ac:dyDescent="0.35">
      <c r="A52" t="s">
        <v>51</v>
      </c>
      <c r="B52">
        <v>2</v>
      </c>
      <c r="C52" s="2">
        <v>7.3682894000000001</v>
      </c>
      <c r="D52" s="1">
        <f t="shared" si="0"/>
        <v>0.86736667505453702</v>
      </c>
      <c r="E52">
        <v>56640</v>
      </c>
      <c r="F52">
        <f t="shared" si="1"/>
        <v>4.7531232446817127</v>
      </c>
      <c r="G52">
        <v>3903431.3725490193</v>
      </c>
      <c r="H52">
        <f t="shared" si="2"/>
        <v>6.5914465483003557</v>
      </c>
      <c r="L52" t="s">
        <v>99</v>
      </c>
      <c r="M52">
        <v>12</v>
      </c>
      <c r="N52" s="7">
        <v>5.2017094049999999</v>
      </c>
      <c r="O52">
        <v>49152</v>
      </c>
      <c r="P52" s="7">
        <v>5.2017094049999999</v>
      </c>
      <c r="Q52">
        <v>1261977.186311787</v>
      </c>
      <c r="T52">
        <v>12</v>
      </c>
      <c r="U52" s="10">
        <v>0.71614608655072109</v>
      </c>
      <c r="V52">
        <v>4.6915411940153993</v>
      </c>
      <c r="Y52">
        <v>12</v>
      </c>
      <c r="Z52" s="10">
        <v>0.71614608655072109</v>
      </c>
      <c r="AA52">
        <v>6.1010515039188462</v>
      </c>
    </row>
    <row r="53" spans="1:27" x14ac:dyDescent="0.35">
      <c r="A53" t="s">
        <v>52</v>
      </c>
      <c r="B53">
        <v>2</v>
      </c>
      <c r="C53" s="2">
        <v>7.2116322960000003</v>
      </c>
      <c r="D53" s="1">
        <f t="shared" si="0"/>
        <v>0.85803357497087773</v>
      </c>
      <c r="E53">
        <v>53760</v>
      </c>
      <c r="F53">
        <f t="shared" si="1"/>
        <v>4.7304592600457687</v>
      </c>
      <c r="G53">
        <v>8678333.333333334</v>
      </c>
      <c r="H53">
        <f t="shared" si="2"/>
        <v>6.9384363272920488</v>
      </c>
      <c r="L53" t="s">
        <v>100</v>
      </c>
      <c r="M53">
        <v>12</v>
      </c>
      <c r="N53" s="7">
        <v>4.2751275079999997</v>
      </c>
      <c r="O53">
        <v>27584</v>
      </c>
      <c r="P53" s="7">
        <v>4.2751275079999997</v>
      </c>
      <c r="Q53">
        <v>552112.67605633801</v>
      </c>
      <c r="T53">
        <v>12</v>
      </c>
      <c r="U53" s="10">
        <v>0.63094907232617514</v>
      </c>
      <c r="V53">
        <v>4.440657244144619</v>
      </c>
      <c r="Y53">
        <v>12</v>
      </c>
      <c r="Z53" s="10">
        <v>0.63094907232617514</v>
      </c>
      <c r="AA53">
        <v>5.7420277183013821</v>
      </c>
    </row>
    <row r="54" spans="1:27" x14ac:dyDescent="0.35">
      <c r="A54" t="s">
        <v>53</v>
      </c>
      <c r="B54">
        <v>2</v>
      </c>
      <c r="C54" s="2">
        <v>6.3583814250000001</v>
      </c>
      <c r="D54" s="1">
        <f t="shared" si="0"/>
        <v>0.80334657670932219</v>
      </c>
      <c r="E54">
        <v>48384</v>
      </c>
      <c r="F54">
        <f t="shared" si="1"/>
        <v>4.6847017694850939</v>
      </c>
      <c r="G54">
        <v>4461748.6338797808</v>
      </c>
      <c r="H54">
        <f t="shared" si="2"/>
        <v>6.6495050993422575</v>
      </c>
      <c r="L54" t="s">
        <v>101</v>
      </c>
      <c r="M54">
        <v>12</v>
      </c>
      <c r="N54" s="7">
        <v>8.1534107490000007</v>
      </c>
      <c r="O54">
        <v>35072</v>
      </c>
      <c r="P54" s="7">
        <v>8.1534107490000007</v>
      </c>
      <c r="Q54">
        <v>1189968.6520376175</v>
      </c>
      <c r="T54">
        <v>12</v>
      </c>
      <c r="U54" s="10">
        <v>0.91133932157470454</v>
      </c>
      <c r="V54">
        <v>4.5449605324682567</v>
      </c>
      <c r="Y54">
        <v>12</v>
      </c>
      <c r="Z54" s="10">
        <v>0.91133932157470454</v>
      </c>
      <c r="AA54">
        <v>6.0755355206980743</v>
      </c>
    </row>
    <row r="55" spans="1:27" x14ac:dyDescent="0.35">
      <c r="A55" t="s">
        <v>54</v>
      </c>
      <c r="B55">
        <v>2</v>
      </c>
      <c r="C55" s="2">
        <v>13.103918039</v>
      </c>
      <c r="D55" s="1">
        <f t="shared" si="0"/>
        <v>1.1174011680456664</v>
      </c>
      <c r="E55">
        <v>55104</v>
      </c>
      <c r="F55">
        <f t="shared" si="1"/>
        <v>4.7411831254375416</v>
      </c>
      <c r="G55">
        <v>15032835.820895523</v>
      </c>
      <c r="H55">
        <f t="shared" si="2"/>
        <v>7.1770409143989795</v>
      </c>
      <c r="L55" t="s">
        <v>102</v>
      </c>
      <c r="M55">
        <v>12</v>
      </c>
      <c r="N55" s="7">
        <v>2.8728628390000002</v>
      </c>
      <c r="O55">
        <v>41088</v>
      </c>
      <c r="P55" s="7">
        <v>2.8728628390000002</v>
      </c>
      <c r="Q55">
        <v>685846.86774941999</v>
      </c>
      <c r="T55">
        <v>12</v>
      </c>
      <c r="U55" s="10">
        <v>0.45831489167680189</v>
      </c>
      <c r="V55">
        <v>4.6137150020527402</v>
      </c>
      <c r="Y55">
        <v>12</v>
      </c>
      <c r="Z55" s="10">
        <v>0.45831489167680189</v>
      </c>
      <c r="AA55">
        <v>5.836227159562057</v>
      </c>
    </row>
    <row r="56" spans="1:27" x14ac:dyDescent="0.35">
      <c r="A56" t="s">
        <v>55</v>
      </c>
      <c r="B56">
        <v>2</v>
      </c>
      <c r="C56" s="2">
        <v>3.0569553350000001</v>
      </c>
      <c r="D56" s="1">
        <f t="shared" si="0"/>
        <v>0.48528909332054637</v>
      </c>
      <c r="E56">
        <v>49024</v>
      </c>
      <c r="F56">
        <f t="shared" si="1"/>
        <v>4.6904087436164907</v>
      </c>
      <c r="G56">
        <v>6955555.555555556</v>
      </c>
      <c r="H56">
        <f t="shared" si="2"/>
        <v>6.8423318237711053</v>
      </c>
      <c r="L56" t="s">
        <v>103</v>
      </c>
      <c r="M56">
        <v>12</v>
      </c>
      <c r="N56" s="7">
        <v>4.2413687180000004</v>
      </c>
      <c r="O56">
        <v>39808</v>
      </c>
      <c r="P56" s="7">
        <v>4.2413687180000004</v>
      </c>
      <c r="Q56">
        <v>642796.6101694915</v>
      </c>
      <c r="T56">
        <v>12</v>
      </c>
      <c r="U56" s="10">
        <v>0.62750602893981633</v>
      </c>
      <c r="V56">
        <v>4.5999703586747058</v>
      </c>
      <c r="Y56">
        <v>12</v>
      </c>
      <c r="Z56" s="10">
        <v>0.62750602893981633</v>
      </c>
      <c r="AA56">
        <v>5.8080735778166241</v>
      </c>
    </row>
    <row r="57" spans="1:27" x14ac:dyDescent="0.35">
      <c r="A57" t="s">
        <v>56</v>
      </c>
      <c r="B57">
        <v>2</v>
      </c>
      <c r="C57" s="2">
        <v>5.4646404049999999</v>
      </c>
      <c r="D57" s="1">
        <f t="shared" si="0"/>
        <v>0.73756158892754886</v>
      </c>
      <c r="E57">
        <v>44096</v>
      </c>
      <c r="F57">
        <f t="shared" si="1"/>
        <v>4.6443991958915127</v>
      </c>
      <c r="G57">
        <v>1559154.9295774647</v>
      </c>
      <c r="H57">
        <f t="shared" si="2"/>
        <v>6.1928892721596478</v>
      </c>
      <c r="L57" t="s">
        <v>104</v>
      </c>
      <c r="M57">
        <v>12</v>
      </c>
      <c r="N57" s="7">
        <v>4.0686991360000002</v>
      </c>
      <c r="O57">
        <v>45184</v>
      </c>
      <c r="P57" s="7">
        <v>4.0686991360000002</v>
      </c>
      <c r="Q57">
        <v>771867.00767263432</v>
      </c>
      <c r="T57">
        <v>12</v>
      </c>
      <c r="U57" s="10">
        <v>0.60945557670363959</v>
      </c>
      <c r="V57">
        <v>4.6549846750356911</v>
      </c>
      <c r="Y57">
        <v>12</v>
      </c>
      <c r="Z57" s="10">
        <v>0.60945557670363959</v>
      </c>
      <c r="AA57">
        <v>5.887542478043704</v>
      </c>
    </row>
    <row r="58" spans="1:27" x14ac:dyDescent="0.35">
      <c r="A58" t="s">
        <v>57</v>
      </c>
      <c r="B58">
        <v>2</v>
      </c>
      <c r="C58" s="2">
        <v>6.6580289339999998</v>
      </c>
      <c r="D58" s="1">
        <f t="shared" si="0"/>
        <v>0.82334567815156412</v>
      </c>
      <c r="E58">
        <v>67968</v>
      </c>
      <c r="F58">
        <f t="shared" si="1"/>
        <v>4.8323044907293378</v>
      </c>
      <c r="G58">
        <v>2254032.2580645159</v>
      </c>
      <c r="H58">
        <f t="shared" si="2"/>
        <v>6.3529601270602072</v>
      </c>
      <c r="L58" t="s">
        <v>105</v>
      </c>
      <c r="M58">
        <v>12</v>
      </c>
      <c r="N58" s="7">
        <v>4.1250997729999996</v>
      </c>
      <c r="O58">
        <v>26304</v>
      </c>
      <c r="P58" s="7">
        <v>4.1250997729999996</v>
      </c>
      <c r="Q58">
        <v>189918.88760139051</v>
      </c>
      <c r="T58">
        <v>12</v>
      </c>
      <c r="U58" s="10">
        <v>0.61543445721062773</v>
      </c>
      <c r="V58">
        <v>4.4200217958599568</v>
      </c>
      <c r="Y58">
        <v>12</v>
      </c>
      <c r="Z58" s="10">
        <v>0.61543445721062773</v>
      </c>
      <c r="AA58">
        <v>5.2785681578552897</v>
      </c>
    </row>
    <row r="59" spans="1:27" x14ac:dyDescent="0.35">
      <c r="A59" t="s">
        <v>58</v>
      </c>
      <c r="B59">
        <v>2</v>
      </c>
      <c r="C59" s="2">
        <v>5.253112518</v>
      </c>
      <c r="D59" s="1">
        <f t="shared" si="0"/>
        <v>0.72041670318711271</v>
      </c>
      <c r="E59">
        <v>62656</v>
      </c>
      <c r="F59">
        <f t="shared" si="1"/>
        <v>4.7969626657870252</v>
      </c>
      <c r="G59">
        <v>1656692.9133858266</v>
      </c>
      <c r="H59">
        <f t="shared" si="2"/>
        <v>6.2192420145257445</v>
      </c>
      <c r="L59" t="s">
        <v>106</v>
      </c>
      <c r="M59">
        <v>12</v>
      </c>
      <c r="N59" s="7">
        <v>2.8260492909999999</v>
      </c>
      <c r="O59">
        <v>28096</v>
      </c>
      <c r="P59" s="7">
        <v>2.8260492909999999</v>
      </c>
      <c r="Q59">
        <v>362374.8211731044</v>
      </c>
      <c r="T59">
        <v>12</v>
      </c>
      <c r="U59" s="10">
        <v>0.45117973239669451</v>
      </c>
      <c r="V59">
        <v>4.4486444942260084</v>
      </c>
      <c r="Y59">
        <v>12</v>
      </c>
      <c r="Z59" s="10">
        <v>0.45117973239669451</v>
      </c>
      <c r="AA59">
        <v>5.5591580140448666</v>
      </c>
    </row>
    <row r="60" spans="1:27" x14ac:dyDescent="0.35">
      <c r="A60" t="s">
        <v>59</v>
      </c>
      <c r="B60">
        <v>2</v>
      </c>
      <c r="C60" s="2">
        <v>7.220301471</v>
      </c>
      <c r="D60" s="1">
        <f t="shared" si="0"/>
        <v>0.85855533115113469</v>
      </c>
      <c r="E60">
        <v>64896</v>
      </c>
      <c r="F60">
        <f t="shared" si="1"/>
        <v>4.8122179289812044</v>
      </c>
      <c r="G60">
        <v>3160406.0913705584</v>
      </c>
      <c r="H60">
        <f t="shared" si="2"/>
        <v>6.4997428901849039</v>
      </c>
      <c r="L60" t="s">
        <v>107</v>
      </c>
      <c r="M60">
        <v>12</v>
      </c>
      <c r="N60" s="7">
        <v>3.5886307820000001</v>
      </c>
      <c r="O60">
        <v>28288</v>
      </c>
      <c r="P60" s="7">
        <v>3.5886307820000001</v>
      </c>
      <c r="Q60">
        <v>283600</v>
      </c>
      <c r="T60">
        <v>12</v>
      </c>
      <c r="U60" s="10">
        <v>0.55492877803551188</v>
      </c>
      <c r="V60">
        <v>4.4516022433329789</v>
      </c>
      <c r="Y60">
        <v>12</v>
      </c>
      <c r="Z60" s="10">
        <v>0.55492877803551188</v>
      </c>
      <c r="AA60">
        <v>5.4527062265110287</v>
      </c>
    </row>
    <row r="61" spans="1:27" x14ac:dyDescent="0.35">
      <c r="A61" t="s">
        <v>60</v>
      </c>
      <c r="B61">
        <v>2</v>
      </c>
      <c r="C61" s="2">
        <v>6.8611936169999996</v>
      </c>
      <c r="D61" s="1">
        <f t="shared" si="0"/>
        <v>0.83639967491717948</v>
      </c>
      <c r="E61">
        <v>52224</v>
      </c>
      <c r="F61">
        <f t="shared" si="1"/>
        <v>4.7178701327377484</v>
      </c>
      <c r="G61">
        <v>2260738.2550335573</v>
      </c>
      <c r="H61">
        <f t="shared" si="2"/>
        <v>6.3542502832764232</v>
      </c>
      <c r="L61" t="s">
        <v>108</v>
      </c>
      <c r="M61">
        <v>12</v>
      </c>
      <c r="N61" s="7">
        <v>7.376448624</v>
      </c>
      <c r="O61">
        <v>24384</v>
      </c>
      <c r="P61" s="7">
        <v>7.376448624</v>
      </c>
      <c r="Q61">
        <v>263918.91891891893</v>
      </c>
      <c r="T61">
        <v>12</v>
      </c>
      <c r="U61" s="10">
        <v>0.8678473219559244</v>
      </c>
      <c r="V61">
        <v>4.3871049496595065</v>
      </c>
      <c r="Y61">
        <v>12</v>
      </c>
      <c r="Z61" s="10">
        <v>0.8678473219559244</v>
      </c>
      <c r="AA61">
        <v>5.4214705235568781</v>
      </c>
    </row>
    <row r="62" spans="1:27" x14ac:dyDescent="0.35">
      <c r="A62" t="s">
        <v>61</v>
      </c>
      <c r="B62">
        <v>2</v>
      </c>
      <c r="C62" s="2">
        <v>2.9458878959999999</v>
      </c>
      <c r="D62" s="1">
        <f t="shared" si="0"/>
        <v>0.46921621600459285</v>
      </c>
      <c r="E62">
        <v>50752</v>
      </c>
      <c r="F62">
        <f t="shared" si="1"/>
        <v>4.7054531613014907</v>
      </c>
      <c r="G62">
        <v>1751008.6455331412</v>
      </c>
      <c r="H62">
        <f t="shared" si="2"/>
        <v>6.2432882903998754</v>
      </c>
      <c r="L62" t="s">
        <v>109</v>
      </c>
      <c r="M62">
        <v>12</v>
      </c>
      <c r="N62" s="7">
        <v>3.0059601840000001</v>
      </c>
      <c r="O62">
        <v>29632</v>
      </c>
      <c r="P62" s="7">
        <v>3.0059601840000001</v>
      </c>
      <c r="Q62">
        <v>155092.59259259258</v>
      </c>
      <c r="T62">
        <v>12</v>
      </c>
      <c r="U62" s="10">
        <v>0.47798322376133107</v>
      </c>
      <c r="V62">
        <v>4.4717609650018399</v>
      </c>
      <c r="Y62">
        <v>12</v>
      </c>
      <c r="Z62" s="10">
        <v>0.47798322376133107</v>
      </c>
      <c r="AA62">
        <v>5.1905910558859141</v>
      </c>
    </row>
    <row r="63" spans="1:27" x14ac:dyDescent="0.35">
      <c r="A63" t="s">
        <v>62</v>
      </c>
      <c r="B63">
        <v>2</v>
      </c>
      <c r="C63" s="2">
        <v>5.506456429</v>
      </c>
      <c r="D63" s="1">
        <f t="shared" si="0"/>
        <v>0.74087220712641</v>
      </c>
      <c r="E63">
        <v>61696</v>
      </c>
      <c r="F63">
        <f t="shared" si="1"/>
        <v>4.7902570078867184</v>
      </c>
      <c r="G63">
        <v>1708554.5722713864</v>
      </c>
      <c r="H63">
        <f t="shared" si="2"/>
        <v>6.2326288549860083</v>
      </c>
      <c r="L63" t="s">
        <v>110</v>
      </c>
      <c r="M63">
        <v>12</v>
      </c>
      <c r="N63" s="7">
        <v>3.5246828620000001</v>
      </c>
      <c r="O63">
        <v>30080</v>
      </c>
      <c r="P63" s="7">
        <v>3.5246828620000001</v>
      </c>
      <c r="Q63">
        <v>181392.69406392696</v>
      </c>
      <c r="T63">
        <v>12</v>
      </c>
      <c r="U63" s="10">
        <v>0.54712004686514992</v>
      </c>
      <c r="V63">
        <v>4.4782778319196046</v>
      </c>
      <c r="Y63">
        <v>12</v>
      </c>
      <c r="Z63" s="10">
        <v>0.54712004686514992</v>
      </c>
      <c r="AA63">
        <v>5.2586197910392984</v>
      </c>
    </row>
    <row r="64" spans="1:27" x14ac:dyDescent="0.35">
      <c r="A64" t="s">
        <v>63</v>
      </c>
      <c r="B64">
        <v>2</v>
      </c>
      <c r="C64" s="2">
        <v>3.60811093</v>
      </c>
      <c r="D64" s="1">
        <f t="shared" si="0"/>
        <v>0.55727988129404193</v>
      </c>
      <c r="E64">
        <v>50752</v>
      </c>
      <c r="F64">
        <f t="shared" si="1"/>
        <v>4.7054531613014907</v>
      </c>
      <c r="G64">
        <v>2028828.8288288289</v>
      </c>
      <c r="H64">
        <f t="shared" si="2"/>
        <v>6.3072454073926512</v>
      </c>
      <c r="L64" t="s">
        <v>111</v>
      </c>
      <c r="M64">
        <v>12</v>
      </c>
      <c r="N64" s="7">
        <v>2.9472137699999998</v>
      </c>
      <c r="O64">
        <v>32000</v>
      </c>
      <c r="P64" s="7">
        <v>2.9472137699999998</v>
      </c>
      <c r="Q64">
        <v>268442.62295081967</v>
      </c>
      <c r="T64">
        <v>12</v>
      </c>
      <c r="U64" s="10">
        <v>0.46941163763627353</v>
      </c>
      <c r="V64">
        <v>4.5051499783199063</v>
      </c>
      <c r="Y64">
        <v>12</v>
      </c>
      <c r="Z64" s="10">
        <v>0.46941163763627353</v>
      </c>
      <c r="AA64">
        <v>5.4288514736530535</v>
      </c>
    </row>
    <row r="65" spans="1:27" x14ac:dyDescent="0.35">
      <c r="A65" t="s">
        <v>64</v>
      </c>
      <c r="B65">
        <v>2</v>
      </c>
      <c r="C65" s="2">
        <v>7.668140889</v>
      </c>
      <c r="D65" s="1">
        <f t="shared" si="0"/>
        <v>0.88469008369913282</v>
      </c>
      <c r="E65">
        <v>64768</v>
      </c>
      <c r="F65">
        <f t="shared" si="1"/>
        <v>4.8113604864876676</v>
      </c>
      <c r="G65">
        <v>3272868.2170542632</v>
      </c>
      <c r="H65">
        <f t="shared" si="2"/>
        <v>6.5149285186723889</v>
      </c>
      <c r="L65" t="s">
        <v>112</v>
      </c>
      <c r="M65">
        <v>12</v>
      </c>
      <c r="N65" s="7">
        <v>5.5555137649999997</v>
      </c>
      <c r="O65">
        <v>57216</v>
      </c>
      <c r="P65" s="7">
        <v>5.5555137649999997</v>
      </c>
      <c r="Q65">
        <v>2817554.8589341692</v>
      </c>
      <c r="T65">
        <v>12</v>
      </c>
      <c r="U65" s="10">
        <v>0.74472422799102533</v>
      </c>
      <c r="V65">
        <v>4.7575174927798045</v>
      </c>
      <c r="Y65">
        <v>12</v>
      </c>
      <c r="Z65" s="10">
        <v>0.74472422799102533</v>
      </c>
      <c r="AA65">
        <v>6.4498723806899099</v>
      </c>
    </row>
    <row r="66" spans="1:27" x14ac:dyDescent="0.35">
      <c r="A66" t="s">
        <v>65</v>
      </c>
      <c r="B66">
        <v>2</v>
      </c>
      <c r="C66" s="2">
        <v>4.1385624930000002</v>
      </c>
      <c r="D66" s="1">
        <f t="shared" si="0"/>
        <v>0.61684951750518069</v>
      </c>
      <c r="E66">
        <v>59008</v>
      </c>
      <c r="F66">
        <f t="shared" si="1"/>
        <v>4.7709108950375168</v>
      </c>
      <c r="G66">
        <v>2183414.6341463416</v>
      </c>
      <c r="H66">
        <f t="shared" si="2"/>
        <v>6.3391362168005578</v>
      </c>
      <c r="L66" t="s">
        <v>113</v>
      </c>
      <c r="M66">
        <v>12</v>
      </c>
      <c r="N66" s="7">
        <v>7.8005243020000004</v>
      </c>
      <c r="O66">
        <v>45376</v>
      </c>
      <c r="P66" s="7">
        <v>7.8005243020000004</v>
      </c>
      <c r="Q66">
        <v>2734946.2365591396</v>
      </c>
      <c r="T66">
        <v>12</v>
      </c>
      <c r="U66" s="10">
        <v>0.89212379420496146</v>
      </c>
      <c r="V66">
        <v>4.6568262091669537</v>
      </c>
      <c r="Y66">
        <v>12</v>
      </c>
      <c r="Z66" s="10">
        <v>0.89212379420496146</v>
      </c>
      <c r="AA66">
        <v>6.4369487934134382</v>
      </c>
    </row>
    <row r="67" spans="1:27" x14ac:dyDescent="0.35">
      <c r="A67" t="s">
        <v>66</v>
      </c>
      <c r="B67">
        <v>2</v>
      </c>
      <c r="C67" s="3">
        <v>10.038599499</v>
      </c>
      <c r="D67" s="1">
        <f t="shared" ref="D67:D130" si="3">LOG10(C67)</f>
        <v>1.0016731279203765</v>
      </c>
      <c r="E67">
        <v>60096</v>
      </c>
      <c r="F67">
        <f t="shared" ref="F67:F129" si="4">LOG(E67)</f>
        <v>4.7788455662499985</v>
      </c>
      <c r="G67">
        <v>2871851.8518518517</v>
      </c>
      <c r="H67">
        <f t="shared" ref="H67:H129" si="5">LOG(G67)</f>
        <v>6.4581620325122042</v>
      </c>
      <c r="L67" t="s">
        <v>114</v>
      </c>
      <c r="M67">
        <v>12</v>
      </c>
      <c r="N67" s="7">
        <v>3.8108676510000001</v>
      </c>
      <c r="O67">
        <v>42560</v>
      </c>
      <c r="P67" s="7">
        <v>3.8108676510000001</v>
      </c>
      <c r="Q67">
        <v>2458227.8481012657</v>
      </c>
      <c r="T67">
        <v>12</v>
      </c>
      <c r="U67" s="10">
        <v>0.58102386626404112</v>
      </c>
      <c r="V67">
        <v>4.6290016192869921</v>
      </c>
      <c r="Y67">
        <v>12</v>
      </c>
      <c r="Z67" s="10">
        <v>0.58102386626404112</v>
      </c>
      <c r="AA67">
        <v>6.3906221342815446</v>
      </c>
    </row>
    <row r="68" spans="1:27" x14ac:dyDescent="0.35">
      <c r="A68" t="s">
        <v>67</v>
      </c>
      <c r="B68">
        <v>2</v>
      </c>
      <c r="C68" s="2">
        <v>7.553095828</v>
      </c>
      <c r="D68" s="1">
        <f t="shared" si="3"/>
        <v>0.87812499473392169</v>
      </c>
      <c r="E68">
        <v>62400</v>
      </c>
      <c r="F68">
        <f t="shared" si="4"/>
        <v>4.7951845896824237</v>
      </c>
      <c r="G68">
        <v>3350781.25</v>
      </c>
      <c r="H68">
        <f t="shared" si="5"/>
        <v>6.5251460765912048</v>
      </c>
      <c r="L68" t="s">
        <v>115</v>
      </c>
      <c r="M68">
        <v>12</v>
      </c>
      <c r="N68" s="7">
        <v>6.0829056189999999</v>
      </c>
      <c r="O68">
        <v>46080</v>
      </c>
      <c r="P68" s="7">
        <v>6.0829056189999999</v>
      </c>
      <c r="Q68">
        <v>2611864.4067796608</v>
      </c>
      <c r="T68">
        <v>12</v>
      </c>
      <c r="U68" s="10">
        <v>0.78411107809937175</v>
      </c>
      <c r="V68">
        <v>4.6635124704151556</v>
      </c>
      <c r="Y68">
        <v>12</v>
      </c>
      <c r="Z68" s="10">
        <v>0.78411107809937175</v>
      </c>
      <c r="AA68">
        <v>6.4169506270762753</v>
      </c>
    </row>
    <row r="69" spans="1:27" x14ac:dyDescent="0.35">
      <c r="A69" t="s">
        <v>68</v>
      </c>
      <c r="B69">
        <v>2</v>
      </c>
      <c r="C69" s="2">
        <v>5.7462356300000001</v>
      </c>
      <c r="D69" s="1">
        <f t="shared" si="3"/>
        <v>0.75938343069014613</v>
      </c>
      <c r="E69">
        <v>74496</v>
      </c>
      <c r="F69">
        <f t="shared" si="4"/>
        <v>4.8721329542977569</v>
      </c>
      <c r="G69">
        <v>1526694.9152542374</v>
      </c>
      <c r="H69">
        <f t="shared" si="5"/>
        <v>6.1837522591524623</v>
      </c>
      <c r="L69" t="s">
        <v>116</v>
      </c>
      <c r="M69">
        <v>12</v>
      </c>
      <c r="N69" s="7">
        <v>4.1359107450000003</v>
      </c>
      <c r="O69">
        <v>52352</v>
      </c>
      <c r="P69" s="7">
        <v>4.1359107450000003</v>
      </c>
      <c r="Q69">
        <v>2999107.1428571427</v>
      </c>
      <c r="T69">
        <v>12</v>
      </c>
      <c r="U69" s="10">
        <v>0.61657115789723982</v>
      </c>
      <c r="V69">
        <v>4.7189332776552098</v>
      </c>
      <c r="Y69">
        <v>12</v>
      </c>
      <c r="Z69" s="10">
        <v>0.61657115789723982</v>
      </c>
      <c r="AA69">
        <v>6.4769919811714827</v>
      </c>
    </row>
    <row r="70" spans="1:27" x14ac:dyDescent="0.35">
      <c r="A70" t="s">
        <v>69</v>
      </c>
      <c r="B70">
        <v>2</v>
      </c>
      <c r="C70" s="2">
        <v>5.638635861</v>
      </c>
      <c r="D70" s="1">
        <f t="shared" si="3"/>
        <v>0.75117404907236918</v>
      </c>
      <c r="E70">
        <v>62592</v>
      </c>
      <c r="F70">
        <f t="shared" si="4"/>
        <v>4.7965188287714886</v>
      </c>
      <c r="G70">
        <v>2246192.8934010151</v>
      </c>
      <c r="H70">
        <f t="shared" si="5"/>
        <v>6.3514470488722514</v>
      </c>
      <c r="L70" t="s">
        <v>117</v>
      </c>
      <c r="M70">
        <v>12</v>
      </c>
      <c r="N70" s="7">
        <v>3.893989747</v>
      </c>
      <c r="O70">
        <v>50752</v>
      </c>
      <c r="P70" s="7">
        <v>3.893989747</v>
      </c>
      <c r="Q70">
        <v>849840.25559105433</v>
      </c>
      <c r="T70">
        <v>12</v>
      </c>
      <c r="U70" s="10">
        <v>0.59039480367420671</v>
      </c>
      <c r="V70">
        <v>4.7054531613014907</v>
      </c>
      <c r="Y70">
        <v>12</v>
      </c>
      <c r="Z70" s="10">
        <v>0.59039480367420671</v>
      </c>
      <c r="AA70">
        <v>5.9293372990846187</v>
      </c>
    </row>
    <row r="71" spans="1:27" x14ac:dyDescent="0.35">
      <c r="A71" t="s">
        <v>70</v>
      </c>
      <c r="B71">
        <v>2</v>
      </c>
      <c r="C71" s="2">
        <v>6.8661911409999998</v>
      </c>
      <c r="D71" s="1">
        <f t="shared" si="3"/>
        <v>0.83671588914596762</v>
      </c>
      <c r="E71">
        <v>58240</v>
      </c>
      <c r="F71">
        <f t="shared" si="4"/>
        <v>4.7652213663049805</v>
      </c>
      <c r="G71">
        <v>4079687.5</v>
      </c>
      <c r="H71">
        <f t="shared" si="5"/>
        <v>6.6106268978390572</v>
      </c>
      <c r="L71" t="s">
        <v>118</v>
      </c>
      <c r="M71">
        <v>12</v>
      </c>
      <c r="N71" s="7">
        <v>3.340386386</v>
      </c>
      <c r="O71">
        <v>45760</v>
      </c>
      <c r="P71" s="7">
        <v>3.340386386</v>
      </c>
      <c r="Q71">
        <v>904651.16279069765</v>
      </c>
      <c r="T71">
        <v>12</v>
      </c>
      <c r="U71" s="10">
        <v>0.52379670501581665</v>
      </c>
      <c r="V71">
        <v>4.6604860157849677</v>
      </c>
      <c r="Y71">
        <v>12</v>
      </c>
      <c r="Z71" s="10">
        <v>0.52379670501581665</v>
      </c>
      <c r="AA71">
        <v>5.9564811457461211</v>
      </c>
    </row>
    <row r="72" spans="1:27" x14ac:dyDescent="0.35">
      <c r="A72" t="s">
        <v>71</v>
      </c>
      <c r="B72">
        <v>2</v>
      </c>
      <c r="C72" s="2">
        <v>10.790370018000001</v>
      </c>
      <c r="D72" s="1">
        <f t="shared" si="3"/>
        <v>1.0330363375485554</v>
      </c>
      <c r="E72">
        <v>56960</v>
      </c>
      <c r="F72">
        <f t="shared" si="4"/>
        <v>4.7555699806287999</v>
      </c>
      <c r="G72">
        <v>4385849.0566037735</v>
      </c>
      <c r="H72">
        <f t="shared" si="5"/>
        <v>6.642053680918317</v>
      </c>
      <c r="L72" t="s">
        <v>119</v>
      </c>
      <c r="M72">
        <v>12</v>
      </c>
      <c r="N72" s="7">
        <v>3.3566028440000002</v>
      </c>
      <c r="O72">
        <v>46016</v>
      </c>
      <c r="P72" s="7">
        <v>3.3566028440000002</v>
      </c>
      <c r="Q72">
        <v>995547.94520547939</v>
      </c>
      <c r="T72">
        <v>12</v>
      </c>
      <c r="U72" s="10">
        <v>0.52589995820869251</v>
      </c>
      <c r="V72">
        <v>4.66290886436677</v>
      </c>
      <c r="Y72">
        <v>12</v>
      </c>
      <c r="Z72" s="10">
        <v>0.52589995820869251</v>
      </c>
      <c r="AA72">
        <v>5.9980621803220098</v>
      </c>
    </row>
    <row r="73" spans="1:27" x14ac:dyDescent="0.35">
      <c r="A73" t="s">
        <v>72</v>
      </c>
      <c r="B73">
        <v>2</v>
      </c>
      <c r="C73" s="2">
        <v>7.103930536</v>
      </c>
      <c r="D73" s="1">
        <f t="shared" si="3"/>
        <v>0.85149870615182488</v>
      </c>
      <c r="E73">
        <v>62208</v>
      </c>
      <c r="F73">
        <f t="shared" si="4"/>
        <v>4.7938462389101621</v>
      </c>
      <c r="G73">
        <v>3319230.7692307695</v>
      </c>
      <c r="H73">
        <f t="shared" si="5"/>
        <v>6.5210374477443915</v>
      </c>
      <c r="L73" t="s">
        <v>120</v>
      </c>
      <c r="M73">
        <v>12</v>
      </c>
      <c r="N73" s="7">
        <v>5.3385803909999998</v>
      </c>
      <c r="O73">
        <v>47232</v>
      </c>
      <c r="P73" s="7">
        <v>5.3385803909999998</v>
      </c>
      <c r="Q73">
        <v>1079096.0451977402</v>
      </c>
      <c r="T73">
        <v>12</v>
      </c>
      <c r="U73" s="10">
        <v>0.72742578693118054</v>
      </c>
      <c r="V73">
        <v>4.6742363358069285</v>
      </c>
      <c r="Y73">
        <v>12</v>
      </c>
      <c r="Z73" s="10">
        <v>0.72742578693118054</v>
      </c>
      <c r="AA73">
        <v>6.0330601008859208</v>
      </c>
    </row>
    <row r="74" spans="1:27" x14ac:dyDescent="0.35">
      <c r="A74" t="s">
        <v>73</v>
      </c>
      <c r="B74">
        <v>5</v>
      </c>
      <c r="C74" s="2">
        <v>2.9014201239999999</v>
      </c>
      <c r="D74" s="1">
        <f t="shared" si="3"/>
        <v>0.46261061895240674</v>
      </c>
      <c r="E74">
        <v>51968</v>
      </c>
      <c r="F74">
        <f t="shared" si="4"/>
        <v>4.7157360032250626</v>
      </c>
      <c r="G74">
        <v>630238.72679045098</v>
      </c>
      <c r="H74">
        <f t="shared" si="5"/>
        <v>5.7995050861033635</v>
      </c>
      <c r="L74" t="s">
        <v>121</v>
      </c>
      <c r="M74">
        <v>21</v>
      </c>
      <c r="N74" s="7">
        <v>2.1164007659999999</v>
      </c>
      <c r="O74">
        <v>30912</v>
      </c>
      <c r="P74" s="7">
        <v>2.1164007659999999</v>
      </c>
      <c r="Q74">
        <v>443486.97394789581</v>
      </c>
      <c r="T74">
        <v>21</v>
      </c>
      <c r="U74" s="10">
        <v>0.32559791004652122</v>
      </c>
      <c r="V74">
        <v>4.4901271047353992</v>
      </c>
      <c r="Y74">
        <v>21</v>
      </c>
      <c r="Z74" s="10">
        <v>0.32559791004652122</v>
      </c>
      <c r="AA74">
        <v>5.6468808683038683</v>
      </c>
    </row>
    <row r="75" spans="1:27" x14ac:dyDescent="0.35">
      <c r="A75" t="s">
        <v>74</v>
      </c>
      <c r="B75">
        <v>5</v>
      </c>
      <c r="C75" s="2">
        <v>2.8441015740000002</v>
      </c>
      <c r="D75" s="1">
        <f t="shared" si="3"/>
        <v>0.45394510269062993</v>
      </c>
      <c r="E75">
        <v>49920</v>
      </c>
      <c r="F75">
        <f t="shared" si="4"/>
        <v>4.6982745766743674</v>
      </c>
      <c r="G75">
        <v>856901.40845070418</v>
      </c>
      <c r="H75">
        <f t="shared" si="5"/>
        <v>5.9329308566618852</v>
      </c>
      <c r="L75" t="s">
        <v>122</v>
      </c>
      <c r="M75">
        <v>21</v>
      </c>
      <c r="N75" s="7">
        <v>3.1624133080000001</v>
      </c>
      <c r="O75">
        <v>57984</v>
      </c>
      <c r="P75" s="7">
        <v>3.1624133080000001</v>
      </c>
      <c r="Q75">
        <v>980902.77777777787</v>
      </c>
      <c r="T75">
        <v>21</v>
      </c>
      <c r="U75" s="10">
        <v>0.50001862892750348</v>
      </c>
      <c r="V75">
        <v>4.7633081716607002</v>
      </c>
      <c r="Y75">
        <v>21</v>
      </c>
      <c r="Z75" s="10">
        <v>0.50001862892750348</v>
      </c>
      <c r="AA75">
        <v>5.9916259643962269</v>
      </c>
    </row>
    <row r="76" spans="1:27" x14ac:dyDescent="0.35">
      <c r="A76" t="s">
        <v>75</v>
      </c>
      <c r="B76">
        <v>5</v>
      </c>
      <c r="C76" s="2">
        <v>3.5103022300000002</v>
      </c>
      <c r="D76" s="1">
        <f t="shared" si="3"/>
        <v>0.54534450996172967</v>
      </c>
      <c r="E76">
        <v>52928</v>
      </c>
      <c r="F76">
        <f t="shared" si="4"/>
        <v>4.7236854835364337</v>
      </c>
      <c r="G76">
        <v>1506153.8461538462</v>
      </c>
      <c r="H76">
        <f t="shared" si="5"/>
        <v>6.177869335160282</v>
      </c>
      <c r="L76" t="s">
        <v>124</v>
      </c>
      <c r="M76">
        <v>21</v>
      </c>
      <c r="N76" s="7">
        <v>1.9627013799999999</v>
      </c>
      <c r="O76">
        <v>55360</v>
      </c>
      <c r="P76" s="7">
        <v>1.9627013799999999</v>
      </c>
      <c r="Q76">
        <v>659276.01809954748</v>
      </c>
      <c r="T76">
        <v>21</v>
      </c>
      <c r="U76" s="10">
        <v>0.29285422783046366</v>
      </c>
      <c r="V76">
        <v>4.7431960814487013</v>
      </c>
      <c r="Y76">
        <v>21</v>
      </c>
      <c r="Z76" s="10">
        <v>0.29285422783046366</v>
      </c>
      <c r="AA76">
        <v>5.8190672780848791</v>
      </c>
    </row>
    <row r="77" spans="1:27" x14ac:dyDescent="0.35">
      <c r="A77" t="s">
        <v>76</v>
      </c>
      <c r="B77">
        <v>5</v>
      </c>
      <c r="C77" s="2">
        <v>5.2649433930000002</v>
      </c>
      <c r="D77" s="1">
        <f t="shared" si="3"/>
        <v>0.72139370615020493</v>
      </c>
      <c r="E77">
        <v>55296</v>
      </c>
      <c r="F77">
        <f t="shared" si="4"/>
        <v>4.7426937164627807</v>
      </c>
      <c r="G77">
        <v>1774371.8592964825</v>
      </c>
      <c r="H77">
        <f t="shared" si="5"/>
        <v>6.2490446411533904</v>
      </c>
      <c r="L77" t="s">
        <v>125</v>
      </c>
      <c r="M77">
        <v>21</v>
      </c>
      <c r="N77" s="7">
        <v>2.5271157139999998</v>
      </c>
      <c r="O77">
        <v>39232</v>
      </c>
      <c r="P77" s="7">
        <v>2.5271157139999998</v>
      </c>
      <c r="Q77">
        <v>821367.52136752126</v>
      </c>
      <c r="T77">
        <v>21</v>
      </c>
      <c r="U77" s="10">
        <v>0.40262512826780683</v>
      </c>
      <c r="V77">
        <v>4.5936404485023026</v>
      </c>
      <c r="Y77">
        <v>21</v>
      </c>
      <c r="Z77" s="10">
        <v>0.40262512826780683</v>
      </c>
      <c r="AA77">
        <v>5.914537525922384</v>
      </c>
    </row>
    <row r="78" spans="1:27" x14ac:dyDescent="0.35">
      <c r="A78" t="s">
        <v>77</v>
      </c>
      <c r="B78">
        <v>5</v>
      </c>
      <c r="C78" s="2">
        <v>6.7002529190000004</v>
      </c>
      <c r="D78" s="1">
        <f t="shared" si="3"/>
        <v>0.82609119661917196</v>
      </c>
      <c r="E78">
        <v>51008</v>
      </c>
      <c r="F78">
        <f t="shared" si="4"/>
        <v>4.7076382953799998</v>
      </c>
      <c r="G78">
        <v>1475213.6752136752</v>
      </c>
      <c r="H78">
        <f t="shared" si="5"/>
        <v>6.1688549296330288</v>
      </c>
      <c r="L78" t="s">
        <v>126</v>
      </c>
      <c r="M78">
        <v>21</v>
      </c>
      <c r="N78" s="7">
        <v>4.5333669529999998</v>
      </c>
      <c r="O78">
        <v>53760</v>
      </c>
      <c r="P78" s="7">
        <v>4.5333669529999998</v>
      </c>
      <c r="Q78">
        <v>1464086.0215053763</v>
      </c>
      <c r="T78">
        <v>21</v>
      </c>
      <c r="U78" s="10">
        <v>0.6564208744111969</v>
      </c>
      <c r="V78">
        <v>4.7304592600457687</v>
      </c>
      <c r="Y78">
        <v>21</v>
      </c>
      <c r="Z78" s="10">
        <v>0.6564208744111969</v>
      </c>
      <c r="AA78">
        <v>6.1655665941865774</v>
      </c>
    </row>
    <row r="79" spans="1:27" x14ac:dyDescent="0.35">
      <c r="A79" t="s">
        <v>78</v>
      </c>
      <c r="B79">
        <v>5</v>
      </c>
      <c r="C79" s="2">
        <v>5.0766692950000003</v>
      </c>
      <c r="D79" s="1">
        <f t="shared" si="3"/>
        <v>0.70557887346280845</v>
      </c>
      <c r="E79">
        <v>53632</v>
      </c>
      <c r="F79">
        <f t="shared" si="4"/>
        <v>4.7294239926141639</v>
      </c>
      <c r="G79">
        <v>1752884.6153846153</v>
      </c>
      <c r="H79">
        <f t="shared" si="5"/>
        <v>6.2437533293561955</v>
      </c>
      <c r="L79" t="s">
        <v>127</v>
      </c>
      <c r="M79">
        <v>21</v>
      </c>
      <c r="N79" s="7">
        <v>3.4190209089999999</v>
      </c>
      <c r="O79">
        <v>58176</v>
      </c>
      <c r="P79" s="7">
        <v>3.4190209089999999</v>
      </c>
      <c r="Q79">
        <v>1038636.3636363636</v>
      </c>
      <c r="T79">
        <v>21</v>
      </c>
      <c r="U79" s="10">
        <v>0.53390175672977846</v>
      </c>
      <c r="V79">
        <v>4.7647438572058549</v>
      </c>
      <c r="Y79">
        <v>21</v>
      </c>
      <c r="Z79" s="10">
        <v>0.53390175672977846</v>
      </c>
      <c r="AA79">
        <v>6.0164635235836625</v>
      </c>
    </row>
    <row r="80" spans="1:27" x14ac:dyDescent="0.35">
      <c r="A80" t="s">
        <v>79</v>
      </c>
      <c r="B80">
        <v>5</v>
      </c>
      <c r="C80" s="2">
        <v>3.8090318249999999</v>
      </c>
      <c r="D80" s="1">
        <f t="shared" si="3"/>
        <v>0.58081460126796813</v>
      </c>
      <c r="E80">
        <v>53504</v>
      </c>
      <c r="F80">
        <f t="shared" si="4"/>
        <v>4.7283862514229034</v>
      </c>
      <c r="G80">
        <v>1649773.7556561085</v>
      </c>
      <c r="H80">
        <f t="shared" si="5"/>
        <v>6.2174243906338464</v>
      </c>
      <c r="L80" t="s">
        <v>128</v>
      </c>
      <c r="M80">
        <v>21</v>
      </c>
      <c r="N80" s="7">
        <v>2.9665919270000001</v>
      </c>
      <c r="O80">
        <v>27136</v>
      </c>
      <c r="P80" s="7">
        <v>2.9665919270000001</v>
      </c>
      <c r="Q80">
        <v>215563.29849012775</v>
      </c>
      <c r="T80">
        <v>21</v>
      </c>
      <c r="U80" s="10">
        <v>0.472257810543107</v>
      </c>
      <c r="V80">
        <v>4.4335458305766196</v>
      </c>
      <c r="Y80">
        <v>21</v>
      </c>
      <c r="Z80" s="10">
        <v>0.472257810543107</v>
      </c>
      <c r="AA80">
        <v>5.3335748204291882</v>
      </c>
    </row>
    <row r="81" spans="1:27" x14ac:dyDescent="0.35">
      <c r="A81" t="s">
        <v>80</v>
      </c>
      <c r="B81">
        <v>5</v>
      </c>
      <c r="C81" s="2">
        <v>2.6402229589999999</v>
      </c>
      <c r="D81" s="1">
        <f t="shared" si="3"/>
        <v>0.42164060329967123</v>
      </c>
      <c r="E81">
        <v>47744</v>
      </c>
      <c r="F81">
        <f t="shared" si="4"/>
        <v>4.6789188014565557</v>
      </c>
      <c r="G81">
        <v>1539512.1951219512</v>
      </c>
      <c r="H81">
        <f t="shared" si="5"/>
        <v>6.1873831334816281</v>
      </c>
      <c r="L81" t="s">
        <v>129</v>
      </c>
      <c r="M81">
        <v>21</v>
      </c>
      <c r="N81" s="7">
        <v>4.3285704259999997</v>
      </c>
      <c r="O81">
        <v>26944</v>
      </c>
      <c r="P81" s="7">
        <v>4.3285704259999997</v>
      </c>
      <c r="Q81">
        <v>270030.1204819277</v>
      </c>
      <c r="T81">
        <v>21</v>
      </c>
      <c r="U81" s="10">
        <v>0.63634448789798126</v>
      </c>
      <c r="V81">
        <v>4.4304620698195558</v>
      </c>
      <c r="Y81">
        <v>21</v>
      </c>
      <c r="Z81" s="10">
        <v>0.63634448789798126</v>
      </c>
      <c r="AA81">
        <v>5.4314122101941651</v>
      </c>
    </row>
    <row r="82" spans="1:27" x14ac:dyDescent="0.35">
      <c r="A82" t="s">
        <v>81</v>
      </c>
      <c r="B82">
        <v>5</v>
      </c>
      <c r="C82" s="2">
        <v>3.8985793110000002</v>
      </c>
      <c r="D82" s="1">
        <f t="shared" si="3"/>
        <v>0.59090637374440491</v>
      </c>
      <c r="E82">
        <v>51776</v>
      </c>
      <c r="F82">
        <f t="shared" si="4"/>
        <v>4.7141284955961593</v>
      </c>
      <c r="G82">
        <v>2129787.2340425532</v>
      </c>
      <c r="H82">
        <f t="shared" si="5"/>
        <v>6.3283362195436013</v>
      </c>
      <c r="L82" t="s">
        <v>130</v>
      </c>
      <c r="M82">
        <v>21</v>
      </c>
      <c r="N82" s="7">
        <v>2.6370612599999999</v>
      </c>
      <c r="O82">
        <v>29056</v>
      </c>
      <c r="P82" s="7">
        <v>2.6370612599999999</v>
      </c>
      <c r="Q82">
        <v>332289.95057660626</v>
      </c>
      <c r="T82">
        <v>21</v>
      </c>
      <c r="U82" s="10">
        <v>0.42112021874714606</v>
      </c>
      <c r="V82">
        <v>4.4632358268409913</v>
      </c>
      <c r="Y82">
        <v>21</v>
      </c>
      <c r="Z82" s="10">
        <v>0.42112021874714606</v>
      </c>
      <c r="AA82">
        <v>5.5215172071375083</v>
      </c>
    </row>
    <row r="83" spans="1:27" x14ac:dyDescent="0.35">
      <c r="A83" t="s">
        <v>82</v>
      </c>
      <c r="B83">
        <v>5</v>
      </c>
      <c r="C83" s="2">
        <v>8.8919225290000004</v>
      </c>
      <c r="D83" s="1">
        <f t="shared" si="3"/>
        <v>0.94899567024665898</v>
      </c>
      <c r="E83">
        <v>51712</v>
      </c>
      <c r="F83">
        <f t="shared" si="4"/>
        <v>4.7135913347584735</v>
      </c>
      <c r="G83">
        <v>3577049.1803278686</v>
      </c>
      <c r="H83">
        <f t="shared" si="5"/>
        <v>6.5535249112415563</v>
      </c>
      <c r="L83" t="s">
        <v>131</v>
      </c>
      <c r="M83">
        <v>21</v>
      </c>
      <c r="N83" s="7">
        <v>3.8747135799999999</v>
      </c>
      <c r="O83">
        <v>24640</v>
      </c>
      <c r="P83" s="7">
        <v>3.8747135799999999</v>
      </c>
      <c r="Q83">
        <v>186962.75071633238</v>
      </c>
      <c r="T83">
        <v>21</v>
      </c>
      <c r="U83" s="10">
        <v>0.58823960484932525</v>
      </c>
      <c r="V83">
        <v>4.3916407034923877</v>
      </c>
      <c r="Y83">
        <v>21</v>
      </c>
      <c r="Z83" s="10">
        <v>0.58823960484932525</v>
      </c>
      <c r="AA83">
        <v>5.2717550890511387</v>
      </c>
    </row>
    <row r="84" spans="1:27" x14ac:dyDescent="0.35">
      <c r="A84" t="s">
        <v>83</v>
      </c>
      <c r="B84">
        <v>5</v>
      </c>
      <c r="C84" s="2">
        <v>5.4698419109999996</v>
      </c>
      <c r="D84" s="1">
        <f t="shared" si="3"/>
        <v>0.73797477456514871</v>
      </c>
      <c r="E84">
        <v>51968</v>
      </c>
      <c r="F84">
        <f t="shared" si="4"/>
        <v>4.7157360032250626</v>
      </c>
      <c r="G84">
        <v>1965680.473372781</v>
      </c>
      <c r="H84">
        <f t="shared" si="5"/>
        <v>6.2935129235017024</v>
      </c>
      <c r="L84" t="s">
        <v>132</v>
      </c>
      <c r="M84">
        <v>21</v>
      </c>
      <c r="N84" s="7">
        <v>4.6670762400000001</v>
      </c>
      <c r="O84">
        <v>56064</v>
      </c>
      <c r="P84" s="7">
        <v>4.6670762400000001</v>
      </c>
      <c r="Q84">
        <v>949242.4242424242</v>
      </c>
      <c r="T84">
        <v>21</v>
      </c>
      <c r="U84" s="10">
        <v>0.66904489545144175</v>
      </c>
      <c r="V84">
        <v>4.7486840801519676</v>
      </c>
      <c r="Y84">
        <v>21</v>
      </c>
      <c r="Z84" s="10">
        <v>0.66904489545144175</v>
      </c>
      <c r="AA84">
        <v>5.9773771397882998</v>
      </c>
    </row>
    <row r="85" spans="1:27" x14ac:dyDescent="0.35">
      <c r="A85" t="s">
        <v>84</v>
      </c>
      <c r="B85">
        <v>5</v>
      </c>
      <c r="C85" s="2">
        <v>6.444461241</v>
      </c>
      <c r="D85" s="1">
        <f t="shared" si="3"/>
        <v>0.80918661605080167</v>
      </c>
      <c r="E85">
        <v>55232</v>
      </c>
      <c r="F85">
        <f t="shared" si="4"/>
        <v>4.7421907696990964</v>
      </c>
      <c r="G85">
        <v>1818181.8181818184</v>
      </c>
      <c r="H85">
        <f t="shared" si="5"/>
        <v>6.2596373105057559</v>
      </c>
      <c r="L85" t="s">
        <v>133</v>
      </c>
      <c r="M85">
        <v>21</v>
      </c>
      <c r="N85" s="7">
        <v>4.1446819110000002</v>
      </c>
      <c r="O85">
        <v>28480</v>
      </c>
      <c r="P85" s="7">
        <v>4.1446819110000002</v>
      </c>
      <c r="Q85">
        <v>373960.21699819167</v>
      </c>
      <c r="T85">
        <v>21</v>
      </c>
      <c r="U85" s="10">
        <v>0.61749120567076754</v>
      </c>
      <c r="V85">
        <v>4.4545399849648186</v>
      </c>
      <c r="Y85">
        <v>21</v>
      </c>
      <c r="Z85" s="10">
        <v>0.61749120567076754</v>
      </c>
      <c r="AA85">
        <v>5.5728254031172062</v>
      </c>
    </row>
    <row r="86" spans="1:27" x14ac:dyDescent="0.35">
      <c r="A86" t="s">
        <v>85</v>
      </c>
      <c r="B86">
        <v>5</v>
      </c>
      <c r="C86" s="2">
        <v>4.241062747</v>
      </c>
      <c r="D86" s="1">
        <f t="shared" si="3"/>
        <v>0.62747469794291322</v>
      </c>
      <c r="E86">
        <v>55552</v>
      </c>
      <c r="F86">
        <f t="shared" si="4"/>
        <v>4.7446996991603791</v>
      </c>
      <c r="G86">
        <v>703498.54227405251</v>
      </c>
      <c r="H86">
        <f t="shared" si="5"/>
        <v>5.8472632018660153</v>
      </c>
      <c r="L86" t="s">
        <v>134</v>
      </c>
      <c r="M86">
        <v>21</v>
      </c>
      <c r="N86" s="7">
        <v>2.5985089260000001</v>
      </c>
      <c r="O86">
        <v>26240</v>
      </c>
      <c r="P86" s="7">
        <v>2.5985089260000001</v>
      </c>
      <c r="Q86">
        <v>195950.92024539877</v>
      </c>
      <c r="T86">
        <v>21</v>
      </c>
      <c r="U86" s="10">
        <v>0.41472421298334916</v>
      </c>
      <c r="V86">
        <v>4.418963830703623</v>
      </c>
      <c r="Y86">
        <v>21</v>
      </c>
      <c r="Z86" s="10">
        <v>0.41472421298334916</v>
      </c>
      <c r="AA86">
        <v>5.2921473073985066</v>
      </c>
    </row>
    <row r="87" spans="1:27" x14ac:dyDescent="0.35">
      <c r="A87" t="s">
        <v>86</v>
      </c>
      <c r="B87">
        <v>5</v>
      </c>
      <c r="C87" s="2">
        <v>4.3477446029999998</v>
      </c>
      <c r="D87" s="1">
        <f t="shared" si="3"/>
        <v>0.63826402465861942</v>
      </c>
      <c r="E87">
        <v>52864</v>
      </c>
      <c r="F87">
        <f t="shared" si="4"/>
        <v>4.7231600213042695</v>
      </c>
      <c r="G87">
        <v>1961627.9069767441</v>
      </c>
      <c r="H87">
        <f t="shared" si="5"/>
        <v>6.2926166313455578</v>
      </c>
      <c r="L87" t="s">
        <v>135</v>
      </c>
      <c r="M87">
        <v>21</v>
      </c>
      <c r="N87" s="7">
        <v>2.2534757330000001</v>
      </c>
      <c r="O87">
        <v>30272</v>
      </c>
      <c r="P87" s="7">
        <v>2.2534757330000001</v>
      </c>
      <c r="Q87">
        <v>532448.37758112093</v>
      </c>
      <c r="T87">
        <v>21</v>
      </c>
      <c r="U87" s="10">
        <v>0.35285288564598549</v>
      </c>
      <c r="V87">
        <v>4.4810411147216991</v>
      </c>
      <c r="Y87">
        <v>21</v>
      </c>
      <c r="Z87" s="10">
        <v>0.35285288564598549</v>
      </c>
      <c r="AA87">
        <v>5.7262775080385948</v>
      </c>
    </row>
    <row r="88" spans="1:27" x14ac:dyDescent="0.35">
      <c r="A88" t="s">
        <v>87</v>
      </c>
      <c r="B88">
        <v>5</v>
      </c>
      <c r="C88" s="2">
        <v>5.7394022800000002</v>
      </c>
      <c r="D88" s="1">
        <f t="shared" si="3"/>
        <v>0.75886666591463825</v>
      </c>
      <c r="E88">
        <v>53120</v>
      </c>
      <c r="F88">
        <f t="shared" si="4"/>
        <v>4.7252580663599613</v>
      </c>
      <c r="G88">
        <v>1796190.4761904762</v>
      </c>
      <c r="H88">
        <f t="shared" si="5"/>
        <v>6.2543523893313715</v>
      </c>
      <c r="L88" t="s">
        <v>136</v>
      </c>
      <c r="M88">
        <v>21</v>
      </c>
      <c r="N88" s="7">
        <v>3.80393231</v>
      </c>
      <c r="O88">
        <v>30528</v>
      </c>
      <c r="P88" s="7">
        <v>3.80393231</v>
      </c>
      <c r="Q88">
        <v>52056.074766355145</v>
      </c>
      <c r="T88">
        <v>21</v>
      </c>
      <c r="U88" s="10">
        <v>0.58023278017519808</v>
      </c>
      <c r="V88">
        <v>4.484698353024001</v>
      </c>
      <c r="Y88">
        <v>21</v>
      </c>
      <c r="Z88" s="10">
        <v>0.58023278017519808</v>
      </c>
      <c r="AA88">
        <v>4.7164714174885196</v>
      </c>
    </row>
    <row r="89" spans="1:27" x14ac:dyDescent="0.35">
      <c r="A89" t="s">
        <v>88</v>
      </c>
      <c r="B89">
        <v>5</v>
      </c>
      <c r="C89" s="2">
        <v>5.1292962910000002</v>
      </c>
      <c r="D89" s="1">
        <f t="shared" si="3"/>
        <v>0.71005778657399532</v>
      </c>
      <c r="E89">
        <v>41984</v>
      </c>
      <c r="F89">
        <f t="shared" si="4"/>
        <v>4.6230838133595471</v>
      </c>
      <c r="G89">
        <v>1452830.1886792453</v>
      </c>
      <c r="H89">
        <f t="shared" si="5"/>
        <v>6.1622148555716931</v>
      </c>
      <c r="L89" t="s">
        <v>137</v>
      </c>
      <c r="M89">
        <v>21</v>
      </c>
      <c r="N89" s="7">
        <v>4.9202161709999999</v>
      </c>
      <c r="O89">
        <v>28032</v>
      </c>
      <c r="P89" s="7">
        <v>4.9202161709999999</v>
      </c>
      <c r="Q89">
        <v>244340.87882822903</v>
      </c>
      <c r="T89">
        <v>21</v>
      </c>
      <c r="U89" s="10">
        <v>0.69198418402956663</v>
      </c>
      <c r="V89">
        <v>4.4476540844879864</v>
      </c>
      <c r="Y89">
        <v>21</v>
      </c>
      <c r="Z89" s="10">
        <v>0.69198418402956663</v>
      </c>
      <c r="AA89">
        <v>5.3879961315839395</v>
      </c>
    </row>
    <row r="90" spans="1:27" x14ac:dyDescent="0.35">
      <c r="A90" t="s">
        <v>89</v>
      </c>
      <c r="B90">
        <v>5</v>
      </c>
      <c r="C90" s="2">
        <v>7.8628403770000004</v>
      </c>
      <c r="D90" s="1">
        <f t="shared" si="3"/>
        <v>0.89557945917233628</v>
      </c>
      <c r="E90">
        <v>54080</v>
      </c>
      <c r="F90">
        <f t="shared" si="4"/>
        <v>4.7330366829335793</v>
      </c>
      <c r="G90">
        <v>1852229.2993630571</v>
      </c>
      <c r="H90">
        <f t="shared" si="5"/>
        <v>6.2676947497777666</v>
      </c>
      <c r="L90" t="s">
        <v>138</v>
      </c>
      <c r="M90">
        <v>21</v>
      </c>
      <c r="N90" s="7">
        <v>4.5284714189999997</v>
      </c>
      <c r="O90">
        <v>36032</v>
      </c>
      <c r="P90" s="7">
        <v>4.5284714189999997</v>
      </c>
      <c r="Q90">
        <v>167290.7488986784</v>
      </c>
      <c r="T90">
        <v>21</v>
      </c>
      <c r="U90" s="10">
        <v>0.65595163108070953</v>
      </c>
      <c r="V90">
        <v>4.5566883688352338</v>
      </c>
      <c r="Y90">
        <v>21</v>
      </c>
      <c r="Z90" s="10">
        <v>0.65595163108070953</v>
      </c>
      <c r="AA90">
        <v>5.223471925341701</v>
      </c>
    </row>
    <row r="91" spans="1:27" x14ac:dyDescent="0.35">
      <c r="A91" t="s">
        <v>90</v>
      </c>
      <c r="B91">
        <v>5</v>
      </c>
      <c r="C91" s="2">
        <v>4.7865068839999996</v>
      </c>
      <c r="D91" s="1">
        <f t="shared" si="3"/>
        <v>0.68001868785612019</v>
      </c>
      <c r="E91">
        <v>45312</v>
      </c>
      <c r="F91">
        <f t="shared" si="4"/>
        <v>4.6562132316736564</v>
      </c>
      <c r="G91">
        <v>392760.18099547509</v>
      </c>
      <c r="H91">
        <f t="shared" si="5"/>
        <v>5.5941274514913815</v>
      </c>
      <c r="L91" t="s">
        <v>139</v>
      </c>
      <c r="M91">
        <v>21</v>
      </c>
      <c r="N91" s="7">
        <v>4.0257612180000004</v>
      </c>
      <c r="O91">
        <v>40896</v>
      </c>
      <c r="P91" s="7">
        <v>4.0257612180000004</v>
      </c>
      <c r="Q91">
        <v>90702.274975272012</v>
      </c>
      <c r="T91">
        <v>21</v>
      </c>
      <c r="U91" s="10">
        <v>0.60484801178950298</v>
      </c>
      <c r="V91">
        <v>4.6116808321422873</v>
      </c>
      <c r="Y91">
        <v>21</v>
      </c>
      <c r="Z91" s="10">
        <v>0.60484801178950298</v>
      </c>
      <c r="AA91">
        <v>4.9576181800790202</v>
      </c>
    </row>
    <row r="92" spans="1:27" x14ac:dyDescent="0.35">
      <c r="A92" t="s">
        <v>91</v>
      </c>
      <c r="B92">
        <v>5</v>
      </c>
      <c r="C92" s="2">
        <v>4.8468851429999997</v>
      </c>
      <c r="D92" s="1">
        <f t="shared" si="3"/>
        <v>0.68546272833585409</v>
      </c>
      <c r="E92">
        <v>47808</v>
      </c>
      <c r="F92">
        <f t="shared" si="4"/>
        <v>4.6795005757992856</v>
      </c>
      <c r="G92">
        <v>564179.10447761195</v>
      </c>
      <c r="H92">
        <f t="shared" si="5"/>
        <v>5.7514169971363991</v>
      </c>
      <c r="L92" t="s">
        <v>140</v>
      </c>
      <c r="M92">
        <v>21</v>
      </c>
      <c r="N92" s="7">
        <v>6.354097833</v>
      </c>
      <c r="O92">
        <v>41024</v>
      </c>
      <c r="P92" s="7">
        <v>6.354097833</v>
      </c>
      <c r="Q92">
        <v>908857.14285714284</v>
      </c>
      <c r="T92">
        <v>21</v>
      </c>
      <c r="U92" s="10">
        <v>0.80305389730336552</v>
      </c>
      <c r="V92">
        <v>4.6130380035027043</v>
      </c>
      <c r="Y92">
        <v>21</v>
      </c>
      <c r="Z92" s="10">
        <v>0.80305389730336552</v>
      </c>
      <c r="AA92">
        <v>5.9584956247570879</v>
      </c>
    </row>
    <row r="93" spans="1:27" x14ac:dyDescent="0.35">
      <c r="A93" t="s">
        <v>92</v>
      </c>
      <c r="B93">
        <v>5</v>
      </c>
      <c r="C93" s="2">
        <v>6.9296291090000004</v>
      </c>
      <c r="D93" s="1">
        <f t="shared" si="3"/>
        <v>0.84070999071206609</v>
      </c>
      <c r="E93">
        <v>57536</v>
      </c>
      <c r="F93">
        <f t="shared" si="4"/>
        <v>4.7599396657171162</v>
      </c>
      <c r="G93">
        <v>708724.83221476513</v>
      </c>
      <c r="H93">
        <f t="shared" si="5"/>
        <v>5.8504776497855193</v>
      </c>
      <c r="L93" t="s">
        <v>141</v>
      </c>
      <c r="M93">
        <v>21</v>
      </c>
      <c r="N93" s="7">
        <v>3.3467097849999998</v>
      </c>
      <c r="O93">
        <v>44096</v>
      </c>
      <c r="P93" s="7">
        <v>3.3467097849999998</v>
      </c>
      <c r="Q93">
        <v>334150.07656967844</v>
      </c>
      <c r="T93">
        <v>21</v>
      </c>
      <c r="U93" s="10">
        <v>0.5246180534878252</v>
      </c>
      <c r="V93">
        <v>4.6443991958915127</v>
      </c>
      <c r="Y93">
        <v>21</v>
      </c>
      <c r="Z93" s="10">
        <v>0.5246180534878252</v>
      </c>
      <c r="AA93">
        <v>5.5239415649772488</v>
      </c>
    </row>
    <row r="94" spans="1:27" x14ac:dyDescent="0.35">
      <c r="A94" t="s">
        <v>93</v>
      </c>
      <c r="B94">
        <v>5</v>
      </c>
      <c r="C94" s="2">
        <v>5.8219124349999998</v>
      </c>
      <c r="D94" s="1">
        <f t="shared" si="3"/>
        <v>0.76506566910651996</v>
      </c>
      <c r="E94">
        <v>54528</v>
      </c>
      <c r="F94">
        <f t="shared" si="4"/>
        <v>4.7366195687505872</v>
      </c>
      <c r="G94">
        <v>612547.52851711027</v>
      </c>
      <c r="H94">
        <f t="shared" si="5"/>
        <v>5.7871397919294605</v>
      </c>
      <c r="L94" t="s">
        <v>142</v>
      </c>
      <c r="M94">
        <v>21</v>
      </c>
      <c r="N94" s="7">
        <v>4.5070534550000003</v>
      </c>
      <c r="O94">
        <v>46848</v>
      </c>
      <c r="P94" s="7">
        <v>4.5070534550000003</v>
      </c>
      <c r="Q94">
        <v>682037.53351206437</v>
      </c>
      <c r="T94">
        <v>21</v>
      </c>
      <c r="U94" s="10">
        <v>0.65389270896377982</v>
      </c>
      <c r="V94">
        <v>4.6706910550422789</v>
      </c>
      <c r="Y94">
        <v>21</v>
      </c>
      <c r="Z94" s="10">
        <v>0.65389270896377982</v>
      </c>
      <c r="AA94">
        <v>5.833808275167689</v>
      </c>
    </row>
    <row r="95" spans="1:27" x14ac:dyDescent="0.35">
      <c r="A95" t="s">
        <v>94</v>
      </c>
      <c r="B95">
        <v>5</v>
      </c>
      <c r="C95" s="2">
        <v>5.1172614349999996</v>
      </c>
      <c r="D95" s="1">
        <f t="shared" si="3"/>
        <v>0.70903760514438985</v>
      </c>
      <c r="E95">
        <v>54272</v>
      </c>
      <c r="F95">
        <f t="shared" si="4"/>
        <v>4.7345758262406008</v>
      </c>
      <c r="G95">
        <v>531455.39906103292</v>
      </c>
      <c r="H95">
        <f t="shared" si="5"/>
        <v>5.7254668234135151</v>
      </c>
      <c r="N95" s="7"/>
    </row>
    <row r="96" spans="1:27" x14ac:dyDescent="0.35">
      <c r="A96" t="s">
        <v>95</v>
      </c>
      <c r="B96">
        <v>5</v>
      </c>
      <c r="C96" s="2">
        <v>4.9100171399999999</v>
      </c>
      <c r="D96" s="1">
        <f t="shared" si="3"/>
        <v>0.69108300817071333</v>
      </c>
      <c r="E96">
        <v>51712</v>
      </c>
      <c r="F96">
        <f t="shared" si="4"/>
        <v>4.7135913347584735</v>
      </c>
      <c r="G96">
        <v>814484.67966573813</v>
      </c>
      <c r="H96">
        <f t="shared" si="5"/>
        <v>5.9108829197075039</v>
      </c>
      <c r="N96" s="7"/>
    </row>
    <row r="97" spans="1:14" x14ac:dyDescent="0.35">
      <c r="A97" t="s">
        <v>96</v>
      </c>
      <c r="B97">
        <v>5</v>
      </c>
      <c r="C97" s="2">
        <v>3.9950621370000001</v>
      </c>
      <c r="D97" s="1">
        <f t="shared" si="3"/>
        <v>0.60152353848013795</v>
      </c>
      <c r="E97">
        <v>47872</v>
      </c>
      <c r="F97">
        <f t="shared" si="4"/>
        <v>4.6800815718483486</v>
      </c>
      <c r="G97">
        <v>946984.92462311569</v>
      </c>
      <c r="H97">
        <f t="shared" si="5"/>
        <v>5.9763430653759171</v>
      </c>
      <c r="N97" s="7"/>
    </row>
    <row r="98" spans="1:14" x14ac:dyDescent="0.35">
      <c r="A98" t="s">
        <v>97</v>
      </c>
      <c r="B98">
        <v>12</v>
      </c>
      <c r="C98" s="2">
        <v>7.4406005249999998</v>
      </c>
      <c r="D98" s="1">
        <f t="shared" si="3"/>
        <v>0.87160798852555488</v>
      </c>
      <c r="E98">
        <v>28544</v>
      </c>
      <c r="F98">
        <f t="shared" si="4"/>
        <v>4.4555148326960294</v>
      </c>
      <c r="G98">
        <v>1055786.3501483679</v>
      </c>
      <c r="H98">
        <f t="shared" si="5"/>
        <v>6.0235760428765674</v>
      </c>
      <c r="N98" s="7"/>
    </row>
    <row r="99" spans="1:14" x14ac:dyDescent="0.35">
      <c r="A99" t="s">
        <v>98</v>
      </c>
      <c r="B99">
        <v>12</v>
      </c>
      <c r="C99" s="2">
        <v>5.1375575050000002</v>
      </c>
      <c r="D99" s="1">
        <f t="shared" si="3"/>
        <v>0.71075669599642011</v>
      </c>
      <c r="E99">
        <v>25664</v>
      </c>
      <c r="F99">
        <f t="shared" si="4"/>
        <v>4.4093243466040697</v>
      </c>
      <c r="G99">
        <v>501529.63671128108</v>
      </c>
      <c r="H99">
        <f t="shared" si="5"/>
        <v>5.7002966017230792</v>
      </c>
      <c r="N99" s="7"/>
    </row>
    <row r="100" spans="1:14" x14ac:dyDescent="0.35">
      <c r="A100" t="s">
        <v>99</v>
      </c>
      <c r="B100">
        <v>12</v>
      </c>
      <c r="C100" s="2">
        <v>5.2017094049999999</v>
      </c>
      <c r="D100" s="1">
        <f t="shared" si="3"/>
        <v>0.71614608655072109</v>
      </c>
      <c r="E100">
        <v>49152</v>
      </c>
      <c r="F100">
        <f t="shared" si="4"/>
        <v>4.6915411940153993</v>
      </c>
      <c r="G100">
        <v>1261977.186311787</v>
      </c>
      <c r="H100">
        <f t="shared" si="5"/>
        <v>6.1010515039188462</v>
      </c>
    </row>
    <row r="101" spans="1:14" x14ac:dyDescent="0.35">
      <c r="A101" t="s">
        <v>100</v>
      </c>
      <c r="B101">
        <v>12</v>
      </c>
      <c r="C101" s="2">
        <v>4.2751275079999997</v>
      </c>
      <c r="D101" s="1">
        <f t="shared" si="3"/>
        <v>0.63094907232617514</v>
      </c>
      <c r="E101">
        <v>27584</v>
      </c>
      <c r="F101">
        <f t="shared" si="4"/>
        <v>4.440657244144619</v>
      </c>
      <c r="G101">
        <v>552112.67605633801</v>
      </c>
      <c r="H101">
        <f t="shared" si="5"/>
        <v>5.7420277183013821</v>
      </c>
    </row>
    <row r="102" spans="1:14" x14ac:dyDescent="0.35">
      <c r="A102" t="s">
        <v>101</v>
      </c>
      <c r="B102">
        <v>12</v>
      </c>
      <c r="C102" s="2">
        <v>8.1534107490000007</v>
      </c>
      <c r="D102" s="1">
        <f t="shared" si="3"/>
        <v>0.91133932157470454</v>
      </c>
      <c r="E102">
        <v>35072</v>
      </c>
      <c r="F102">
        <f t="shared" si="4"/>
        <v>4.5449605324682567</v>
      </c>
      <c r="G102">
        <v>1189968.6520376175</v>
      </c>
      <c r="H102">
        <f t="shared" si="5"/>
        <v>6.0755355206980743</v>
      </c>
    </row>
    <row r="103" spans="1:14" x14ac:dyDescent="0.35">
      <c r="A103" t="s">
        <v>102</v>
      </c>
      <c r="B103">
        <v>12</v>
      </c>
      <c r="C103" s="2">
        <v>2.8728628390000002</v>
      </c>
      <c r="D103" s="1">
        <f t="shared" si="3"/>
        <v>0.45831489167680189</v>
      </c>
      <c r="E103">
        <v>41088</v>
      </c>
      <c r="F103">
        <f t="shared" si="4"/>
        <v>4.6137150020527402</v>
      </c>
      <c r="G103">
        <v>685846.86774941999</v>
      </c>
      <c r="H103">
        <f t="shared" si="5"/>
        <v>5.836227159562057</v>
      </c>
    </row>
    <row r="104" spans="1:14" x14ac:dyDescent="0.35">
      <c r="A104" t="s">
        <v>103</v>
      </c>
      <c r="B104">
        <v>12</v>
      </c>
      <c r="C104" s="2">
        <v>4.2413687180000004</v>
      </c>
      <c r="D104" s="1">
        <f t="shared" si="3"/>
        <v>0.62750602893981633</v>
      </c>
      <c r="E104">
        <v>39808</v>
      </c>
      <c r="F104">
        <f t="shared" si="4"/>
        <v>4.5999703586747058</v>
      </c>
      <c r="G104">
        <v>642796.6101694915</v>
      </c>
      <c r="H104">
        <f t="shared" si="5"/>
        <v>5.8080735778166241</v>
      </c>
    </row>
    <row r="105" spans="1:14" x14ac:dyDescent="0.35">
      <c r="A105" t="s">
        <v>104</v>
      </c>
      <c r="B105">
        <v>12</v>
      </c>
      <c r="C105" s="2">
        <v>4.0686991360000002</v>
      </c>
      <c r="D105" s="1">
        <f t="shared" si="3"/>
        <v>0.60945557670363959</v>
      </c>
      <c r="E105">
        <v>45184</v>
      </c>
      <c r="F105">
        <f t="shared" si="4"/>
        <v>4.6549846750356911</v>
      </c>
      <c r="G105">
        <v>771867.00767263432</v>
      </c>
      <c r="H105">
        <f t="shared" si="5"/>
        <v>5.887542478043704</v>
      </c>
    </row>
    <row r="106" spans="1:14" x14ac:dyDescent="0.35">
      <c r="A106" t="s">
        <v>105</v>
      </c>
      <c r="B106">
        <v>12</v>
      </c>
      <c r="C106" s="2">
        <v>4.1250997729999996</v>
      </c>
      <c r="D106" s="1">
        <f t="shared" si="3"/>
        <v>0.61543445721062773</v>
      </c>
      <c r="E106">
        <v>26304</v>
      </c>
      <c r="F106">
        <f t="shared" si="4"/>
        <v>4.4200217958599568</v>
      </c>
      <c r="G106">
        <v>189918.88760139051</v>
      </c>
      <c r="H106">
        <f t="shared" si="5"/>
        <v>5.2785681578552897</v>
      </c>
    </row>
    <row r="107" spans="1:14" x14ac:dyDescent="0.35">
      <c r="A107" t="s">
        <v>106</v>
      </c>
      <c r="B107">
        <v>12</v>
      </c>
      <c r="C107" s="2">
        <v>2.8260492909999999</v>
      </c>
      <c r="D107" s="1">
        <f t="shared" si="3"/>
        <v>0.45117973239669451</v>
      </c>
      <c r="E107">
        <v>28096</v>
      </c>
      <c r="F107">
        <f t="shared" si="4"/>
        <v>4.4486444942260084</v>
      </c>
      <c r="G107">
        <v>362374.8211731044</v>
      </c>
      <c r="H107">
        <f t="shared" si="5"/>
        <v>5.5591580140448666</v>
      </c>
    </row>
    <row r="108" spans="1:14" x14ac:dyDescent="0.35">
      <c r="A108" t="s">
        <v>107</v>
      </c>
      <c r="B108">
        <v>12</v>
      </c>
      <c r="C108" s="2">
        <v>3.5886307820000001</v>
      </c>
      <c r="D108" s="1">
        <f t="shared" si="3"/>
        <v>0.55492877803551188</v>
      </c>
      <c r="E108">
        <v>28288</v>
      </c>
      <c r="F108">
        <f t="shared" si="4"/>
        <v>4.4516022433329789</v>
      </c>
      <c r="G108">
        <v>283600</v>
      </c>
      <c r="H108">
        <f t="shared" si="5"/>
        <v>5.4527062265110287</v>
      </c>
    </row>
    <row r="109" spans="1:14" x14ac:dyDescent="0.35">
      <c r="A109" t="s">
        <v>108</v>
      </c>
      <c r="B109">
        <v>12</v>
      </c>
      <c r="C109" s="2">
        <v>7.376448624</v>
      </c>
      <c r="D109" s="1">
        <f t="shared" si="3"/>
        <v>0.8678473219559244</v>
      </c>
      <c r="E109">
        <v>24384</v>
      </c>
      <c r="F109">
        <f t="shared" si="4"/>
        <v>4.3871049496595065</v>
      </c>
      <c r="G109">
        <v>263918.91891891893</v>
      </c>
      <c r="H109">
        <f t="shared" si="5"/>
        <v>5.4214705235568781</v>
      </c>
    </row>
    <row r="110" spans="1:14" x14ac:dyDescent="0.35">
      <c r="A110" t="s">
        <v>109</v>
      </c>
      <c r="B110">
        <v>12</v>
      </c>
      <c r="C110" s="2">
        <v>3.0059601840000001</v>
      </c>
      <c r="D110" s="1">
        <f t="shared" si="3"/>
        <v>0.47798322376133107</v>
      </c>
      <c r="E110">
        <v>29632</v>
      </c>
      <c r="F110">
        <f t="shared" si="4"/>
        <v>4.4717609650018399</v>
      </c>
      <c r="G110">
        <v>155092.59259259258</v>
      </c>
      <c r="H110">
        <f t="shared" si="5"/>
        <v>5.1905910558859141</v>
      </c>
    </row>
    <row r="111" spans="1:14" x14ac:dyDescent="0.35">
      <c r="A111" t="s">
        <v>110</v>
      </c>
      <c r="B111">
        <v>12</v>
      </c>
      <c r="C111" s="2">
        <v>3.5246828620000001</v>
      </c>
      <c r="D111" s="1">
        <f t="shared" si="3"/>
        <v>0.54712004686514992</v>
      </c>
      <c r="E111">
        <v>30080</v>
      </c>
      <c r="F111">
        <f t="shared" si="4"/>
        <v>4.4782778319196046</v>
      </c>
      <c r="G111">
        <v>181392.69406392696</v>
      </c>
      <c r="H111">
        <f t="shared" si="5"/>
        <v>5.2586197910392984</v>
      </c>
    </row>
    <row r="112" spans="1:14" x14ac:dyDescent="0.35">
      <c r="A112" t="s">
        <v>111</v>
      </c>
      <c r="B112">
        <v>12</v>
      </c>
      <c r="C112" s="2">
        <v>2.9472137699999998</v>
      </c>
      <c r="D112" s="1">
        <f t="shared" si="3"/>
        <v>0.46941163763627353</v>
      </c>
      <c r="E112">
        <v>32000</v>
      </c>
      <c r="F112">
        <f t="shared" si="4"/>
        <v>4.5051499783199063</v>
      </c>
      <c r="G112">
        <v>268442.62295081967</v>
      </c>
      <c r="H112">
        <f t="shared" si="5"/>
        <v>5.4288514736530535</v>
      </c>
    </row>
    <row r="113" spans="1:8" x14ac:dyDescent="0.35">
      <c r="A113" t="s">
        <v>112</v>
      </c>
      <c r="B113">
        <v>12</v>
      </c>
      <c r="C113" s="2">
        <v>5.5555137649999997</v>
      </c>
      <c r="D113" s="1">
        <f t="shared" si="3"/>
        <v>0.74472422799102533</v>
      </c>
      <c r="E113">
        <v>57216</v>
      </c>
      <c r="F113">
        <f t="shared" si="4"/>
        <v>4.7575174927798045</v>
      </c>
      <c r="G113">
        <v>2817554.8589341692</v>
      </c>
      <c r="H113">
        <f t="shared" si="5"/>
        <v>6.4498723806899099</v>
      </c>
    </row>
    <row r="114" spans="1:8" x14ac:dyDescent="0.35">
      <c r="A114" t="s">
        <v>113</v>
      </c>
      <c r="B114">
        <v>12</v>
      </c>
      <c r="C114" s="2">
        <v>7.8005243020000004</v>
      </c>
      <c r="D114" s="1">
        <f t="shared" si="3"/>
        <v>0.89212379420496146</v>
      </c>
      <c r="E114">
        <v>45376</v>
      </c>
      <c r="F114">
        <f t="shared" si="4"/>
        <v>4.6568262091669537</v>
      </c>
      <c r="G114">
        <v>2734946.2365591396</v>
      </c>
      <c r="H114">
        <f t="shared" si="5"/>
        <v>6.4369487934134382</v>
      </c>
    </row>
    <row r="115" spans="1:8" x14ac:dyDescent="0.35">
      <c r="A115" t="s">
        <v>114</v>
      </c>
      <c r="B115">
        <v>12</v>
      </c>
      <c r="C115" s="2">
        <v>3.8108676510000001</v>
      </c>
      <c r="D115" s="1">
        <f t="shared" si="3"/>
        <v>0.58102386626404112</v>
      </c>
      <c r="E115">
        <v>42560</v>
      </c>
      <c r="F115">
        <f t="shared" si="4"/>
        <v>4.6290016192869921</v>
      </c>
      <c r="G115">
        <v>2458227.8481012657</v>
      </c>
      <c r="H115">
        <f t="shared" si="5"/>
        <v>6.3906221342815446</v>
      </c>
    </row>
    <row r="116" spans="1:8" x14ac:dyDescent="0.35">
      <c r="A116" t="s">
        <v>115</v>
      </c>
      <c r="B116">
        <v>12</v>
      </c>
      <c r="C116" s="2">
        <v>6.0829056189999999</v>
      </c>
      <c r="D116" s="1">
        <f t="shared" si="3"/>
        <v>0.78411107809937175</v>
      </c>
      <c r="E116">
        <v>46080</v>
      </c>
      <c r="F116">
        <f t="shared" si="4"/>
        <v>4.6635124704151556</v>
      </c>
      <c r="G116">
        <v>2611864.4067796608</v>
      </c>
      <c r="H116">
        <f t="shared" si="5"/>
        <v>6.4169506270762753</v>
      </c>
    </row>
    <row r="117" spans="1:8" x14ac:dyDescent="0.35">
      <c r="A117" t="s">
        <v>116</v>
      </c>
      <c r="B117">
        <v>12</v>
      </c>
      <c r="C117" s="2">
        <v>4.1359107450000003</v>
      </c>
      <c r="D117" s="1">
        <f t="shared" si="3"/>
        <v>0.61657115789723982</v>
      </c>
      <c r="E117">
        <v>52352</v>
      </c>
      <c r="F117">
        <f t="shared" si="4"/>
        <v>4.7189332776552098</v>
      </c>
      <c r="G117">
        <v>2999107.1428571427</v>
      </c>
      <c r="H117">
        <f t="shared" si="5"/>
        <v>6.4769919811714827</v>
      </c>
    </row>
    <row r="118" spans="1:8" x14ac:dyDescent="0.35">
      <c r="A118" t="s">
        <v>117</v>
      </c>
      <c r="B118">
        <v>12</v>
      </c>
      <c r="C118" s="2">
        <v>3.893989747</v>
      </c>
      <c r="D118" s="1">
        <f t="shared" si="3"/>
        <v>0.59039480367420671</v>
      </c>
      <c r="E118">
        <v>50752</v>
      </c>
      <c r="F118">
        <f t="shared" si="4"/>
        <v>4.7054531613014907</v>
      </c>
      <c r="G118">
        <v>849840.25559105433</v>
      </c>
      <c r="H118">
        <f t="shared" si="5"/>
        <v>5.9293372990846187</v>
      </c>
    </row>
    <row r="119" spans="1:8" x14ac:dyDescent="0.35">
      <c r="A119" t="s">
        <v>118</v>
      </c>
      <c r="B119">
        <v>12</v>
      </c>
      <c r="C119" s="2">
        <v>3.340386386</v>
      </c>
      <c r="D119" s="1">
        <f t="shared" si="3"/>
        <v>0.52379670501581665</v>
      </c>
      <c r="E119">
        <v>45760</v>
      </c>
      <c r="F119">
        <f t="shared" si="4"/>
        <v>4.6604860157849677</v>
      </c>
      <c r="G119">
        <v>904651.16279069765</v>
      </c>
      <c r="H119">
        <f t="shared" si="5"/>
        <v>5.9564811457461211</v>
      </c>
    </row>
    <row r="120" spans="1:8" x14ac:dyDescent="0.35">
      <c r="A120" t="s">
        <v>119</v>
      </c>
      <c r="B120">
        <v>12</v>
      </c>
      <c r="C120" s="2">
        <v>3.3566028440000002</v>
      </c>
      <c r="D120" s="1">
        <f t="shared" si="3"/>
        <v>0.52589995820869251</v>
      </c>
      <c r="E120">
        <v>46016</v>
      </c>
      <c r="F120">
        <f t="shared" si="4"/>
        <v>4.66290886436677</v>
      </c>
      <c r="G120">
        <v>995547.94520547939</v>
      </c>
      <c r="H120">
        <f t="shared" si="5"/>
        <v>5.9980621803220098</v>
      </c>
    </row>
    <row r="121" spans="1:8" x14ac:dyDescent="0.35">
      <c r="A121" t="s">
        <v>120</v>
      </c>
      <c r="B121">
        <v>12</v>
      </c>
      <c r="C121" s="2">
        <v>5.3385803909999998</v>
      </c>
      <c r="D121" s="1">
        <f t="shared" si="3"/>
        <v>0.72742578693118054</v>
      </c>
      <c r="E121">
        <v>47232</v>
      </c>
      <c r="F121">
        <f t="shared" si="4"/>
        <v>4.6742363358069285</v>
      </c>
      <c r="G121">
        <v>1079096.0451977402</v>
      </c>
      <c r="H121">
        <f t="shared" si="5"/>
        <v>6.0330601008859208</v>
      </c>
    </row>
    <row r="122" spans="1:8" x14ac:dyDescent="0.35">
      <c r="A122" t="s">
        <v>121</v>
      </c>
      <c r="B122">
        <v>21</v>
      </c>
      <c r="C122" s="2">
        <v>2.1164007659999999</v>
      </c>
      <c r="D122" s="1">
        <f t="shared" si="3"/>
        <v>0.32559791004652122</v>
      </c>
      <c r="E122">
        <v>30912</v>
      </c>
      <c r="F122">
        <f t="shared" si="4"/>
        <v>4.4901271047353992</v>
      </c>
      <c r="G122">
        <v>443486.97394789581</v>
      </c>
      <c r="H122">
        <f t="shared" si="5"/>
        <v>5.6468808683038683</v>
      </c>
    </row>
    <row r="123" spans="1:8" x14ac:dyDescent="0.35">
      <c r="A123" t="s">
        <v>122</v>
      </c>
      <c r="B123">
        <v>21</v>
      </c>
      <c r="C123" s="2">
        <v>3.1624133080000001</v>
      </c>
      <c r="D123" s="1">
        <f t="shared" si="3"/>
        <v>0.50001862892750348</v>
      </c>
      <c r="E123">
        <v>57984</v>
      </c>
      <c r="F123">
        <f t="shared" si="4"/>
        <v>4.7633081716607002</v>
      </c>
      <c r="G123">
        <v>980902.77777777787</v>
      </c>
      <c r="H123">
        <f t="shared" si="5"/>
        <v>5.9916259643962269</v>
      </c>
    </row>
    <row r="124" spans="1:8" x14ac:dyDescent="0.35">
      <c r="A124" t="s">
        <v>124</v>
      </c>
      <c r="B124">
        <v>21</v>
      </c>
      <c r="C124" s="2">
        <v>1.9627013799999999</v>
      </c>
      <c r="D124" s="1">
        <f t="shared" si="3"/>
        <v>0.29285422783046366</v>
      </c>
      <c r="E124">
        <v>55360</v>
      </c>
      <c r="F124">
        <f t="shared" si="4"/>
        <v>4.7431960814487013</v>
      </c>
      <c r="G124">
        <v>659276.01809954748</v>
      </c>
      <c r="H124">
        <f t="shared" si="5"/>
        <v>5.8190672780848791</v>
      </c>
    </row>
    <row r="125" spans="1:8" x14ac:dyDescent="0.35">
      <c r="A125" t="s">
        <v>125</v>
      </c>
      <c r="B125">
        <v>21</v>
      </c>
      <c r="C125" s="2">
        <v>2.5271157139999998</v>
      </c>
      <c r="D125" s="1">
        <f t="shared" si="3"/>
        <v>0.40262512826780683</v>
      </c>
      <c r="E125">
        <v>39232</v>
      </c>
      <c r="F125">
        <f t="shared" si="4"/>
        <v>4.5936404485023026</v>
      </c>
      <c r="G125">
        <v>821367.52136752126</v>
      </c>
      <c r="H125">
        <f t="shared" si="5"/>
        <v>5.914537525922384</v>
      </c>
    </row>
    <row r="126" spans="1:8" x14ac:dyDescent="0.35">
      <c r="A126" t="s">
        <v>126</v>
      </c>
      <c r="B126">
        <v>21</v>
      </c>
      <c r="C126" s="2">
        <v>4.5333669529999998</v>
      </c>
      <c r="D126" s="1">
        <f t="shared" si="3"/>
        <v>0.6564208744111969</v>
      </c>
      <c r="E126">
        <v>53760</v>
      </c>
      <c r="F126">
        <f t="shared" si="4"/>
        <v>4.7304592600457687</v>
      </c>
      <c r="G126">
        <v>1464086.0215053763</v>
      </c>
      <c r="H126">
        <f t="shared" si="5"/>
        <v>6.1655665941865774</v>
      </c>
    </row>
    <row r="127" spans="1:8" x14ac:dyDescent="0.35">
      <c r="A127" t="s">
        <v>127</v>
      </c>
      <c r="B127">
        <v>21</v>
      </c>
      <c r="C127" s="2">
        <v>3.4190209089999999</v>
      </c>
      <c r="D127" s="1">
        <f t="shared" si="3"/>
        <v>0.53390175672977846</v>
      </c>
      <c r="E127">
        <v>58176</v>
      </c>
      <c r="F127">
        <f t="shared" si="4"/>
        <v>4.7647438572058549</v>
      </c>
      <c r="G127">
        <v>1038636.3636363636</v>
      </c>
      <c r="H127">
        <f t="shared" si="5"/>
        <v>6.0164635235836625</v>
      </c>
    </row>
    <row r="128" spans="1:8" x14ac:dyDescent="0.35">
      <c r="A128" t="s">
        <v>128</v>
      </c>
      <c r="B128">
        <v>21</v>
      </c>
      <c r="C128" s="2">
        <v>2.9665919270000001</v>
      </c>
      <c r="D128" s="1">
        <f t="shared" si="3"/>
        <v>0.472257810543107</v>
      </c>
      <c r="E128">
        <v>27136</v>
      </c>
      <c r="F128">
        <f t="shared" si="4"/>
        <v>4.4335458305766196</v>
      </c>
      <c r="G128">
        <v>215563.29849012775</v>
      </c>
      <c r="H128">
        <f t="shared" si="5"/>
        <v>5.3335748204291882</v>
      </c>
    </row>
    <row r="129" spans="1:8" x14ac:dyDescent="0.35">
      <c r="A129" t="s">
        <v>129</v>
      </c>
      <c r="B129">
        <v>21</v>
      </c>
      <c r="C129" s="2">
        <v>4.3285704259999997</v>
      </c>
      <c r="D129" s="1">
        <f t="shared" si="3"/>
        <v>0.63634448789798126</v>
      </c>
      <c r="E129">
        <v>26944</v>
      </c>
      <c r="F129">
        <f t="shared" si="4"/>
        <v>4.4304620698195558</v>
      </c>
      <c r="G129">
        <v>270030.1204819277</v>
      </c>
      <c r="H129">
        <f t="shared" si="5"/>
        <v>5.4314122101941651</v>
      </c>
    </row>
    <row r="130" spans="1:8" x14ac:dyDescent="0.35">
      <c r="A130" t="s">
        <v>130</v>
      </c>
      <c r="B130">
        <v>21</v>
      </c>
      <c r="C130" s="2">
        <v>2.6370612599999999</v>
      </c>
      <c r="D130" s="1">
        <f t="shared" si="3"/>
        <v>0.42112021874714606</v>
      </c>
      <c r="E130">
        <v>29056</v>
      </c>
      <c r="F130">
        <f t="shared" ref="F130:F142" si="6">LOG(E130)</f>
        <v>4.4632358268409913</v>
      </c>
      <c r="G130">
        <v>332289.95057660626</v>
      </c>
      <c r="H130">
        <f t="shared" ref="H130:H142" si="7">LOG(G130)</f>
        <v>5.5215172071375083</v>
      </c>
    </row>
    <row r="131" spans="1:8" x14ac:dyDescent="0.35">
      <c r="A131" t="s">
        <v>131</v>
      </c>
      <c r="B131">
        <v>21</v>
      </c>
      <c r="C131" s="2">
        <v>3.8747135799999999</v>
      </c>
      <c r="D131" s="1">
        <f t="shared" ref="D131:D142" si="8">LOG10(C131)</f>
        <v>0.58823960484932525</v>
      </c>
      <c r="E131">
        <v>24640</v>
      </c>
      <c r="F131">
        <f t="shared" si="6"/>
        <v>4.3916407034923877</v>
      </c>
      <c r="G131">
        <v>186962.75071633238</v>
      </c>
      <c r="H131">
        <f t="shared" si="7"/>
        <v>5.2717550890511387</v>
      </c>
    </row>
    <row r="132" spans="1:8" x14ac:dyDescent="0.35">
      <c r="A132" t="s">
        <v>132</v>
      </c>
      <c r="B132">
        <v>21</v>
      </c>
      <c r="C132" s="2">
        <v>4.6670762400000001</v>
      </c>
      <c r="D132" s="1">
        <f t="shared" si="8"/>
        <v>0.66904489545144175</v>
      </c>
      <c r="E132">
        <v>56064</v>
      </c>
      <c r="F132">
        <f t="shared" si="6"/>
        <v>4.7486840801519676</v>
      </c>
      <c r="G132">
        <v>949242.4242424242</v>
      </c>
      <c r="H132">
        <f t="shared" si="7"/>
        <v>5.9773771397882998</v>
      </c>
    </row>
    <row r="133" spans="1:8" x14ac:dyDescent="0.35">
      <c r="A133" t="s">
        <v>133</v>
      </c>
      <c r="B133">
        <v>21</v>
      </c>
      <c r="C133" s="2">
        <v>4.1446819110000002</v>
      </c>
      <c r="D133" s="1">
        <f t="shared" si="8"/>
        <v>0.61749120567076754</v>
      </c>
      <c r="E133">
        <v>28480</v>
      </c>
      <c r="F133">
        <f t="shared" si="6"/>
        <v>4.4545399849648186</v>
      </c>
      <c r="G133">
        <v>373960.21699819167</v>
      </c>
      <c r="H133">
        <f t="shared" si="7"/>
        <v>5.5728254031172062</v>
      </c>
    </row>
    <row r="134" spans="1:8" x14ac:dyDescent="0.35">
      <c r="A134" t="s">
        <v>134</v>
      </c>
      <c r="B134">
        <v>21</v>
      </c>
      <c r="C134" s="2">
        <v>2.5985089260000001</v>
      </c>
      <c r="D134" s="1">
        <f t="shared" si="8"/>
        <v>0.41472421298334916</v>
      </c>
      <c r="E134">
        <v>26240</v>
      </c>
      <c r="F134">
        <f t="shared" si="6"/>
        <v>4.418963830703623</v>
      </c>
      <c r="G134">
        <v>195950.92024539877</v>
      </c>
      <c r="H134">
        <f t="shared" si="7"/>
        <v>5.2921473073985066</v>
      </c>
    </row>
    <row r="135" spans="1:8" x14ac:dyDescent="0.35">
      <c r="A135" t="s">
        <v>135</v>
      </c>
      <c r="B135">
        <v>21</v>
      </c>
      <c r="C135" s="2">
        <v>2.2534757330000001</v>
      </c>
      <c r="D135" s="1">
        <f t="shared" si="8"/>
        <v>0.35285288564598549</v>
      </c>
      <c r="E135">
        <v>30272</v>
      </c>
      <c r="F135">
        <f t="shared" si="6"/>
        <v>4.4810411147216991</v>
      </c>
      <c r="G135">
        <v>532448.37758112093</v>
      </c>
      <c r="H135">
        <f t="shared" si="7"/>
        <v>5.7262775080385948</v>
      </c>
    </row>
    <row r="136" spans="1:8" x14ac:dyDescent="0.35">
      <c r="A136" t="s">
        <v>136</v>
      </c>
      <c r="B136">
        <v>21</v>
      </c>
      <c r="C136" s="2">
        <v>3.80393231</v>
      </c>
      <c r="D136" s="1">
        <f t="shared" si="8"/>
        <v>0.58023278017519808</v>
      </c>
      <c r="E136">
        <v>30528</v>
      </c>
      <c r="F136">
        <f t="shared" si="6"/>
        <v>4.484698353024001</v>
      </c>
      <c r="G136">
        <v>52056.074766355145</v>
      </c>
      <c r="H136">
        <f t="shared" si="7"/>
        <v>4.7164714174885196</v>
      </c>
    </row>
    <row r="137" spans="1:8" x14ac:dyDescent="0.35">
      <c r="A137" t="s">
        <v>137</v>
      </c>
      <c r="B137">
        <v>21</v>
      </c>
      <c r="C137" s="2">
        <v>4.9202161709999999</v>
      </c>
      <c r="D137" s="1">
        <f t="shared" si="8"/>
        <v>0.69198418402956663</v>
      </c>
      <c r="E137">
        <v>28032</v>
      </c>
      <c r="F137">
        <f t="shared" si="6"/>
        <v>4.4476540844879864</v>
      </c>
      <c r="G137">
        <v>244340.87882822903</v>
      </c>
      <c r="H137">
        <f t="shared" si="7"/>
        <v>5.3879961315839395</v>
      </c>
    </row>
    <row r="138" spans="1:8" x14ac:dyDescent="0.35">
      <c r="A138" t="s">
        <v>138</v>
      </c>
      <c r="B138">
        <v>21</v>
      </c>
      <c r="C138" s="2">
        <v>4.5284714189999997</v>
      </c>
      <c r="D138" s="1">
        <f t="shared" si="8"/>
        <v>0.65595163108070953</v>
      </c>
      <c r="E138">
        <v>36032</v>
      </c>
      <c r="F138">
        <f t="shared" si="6"/>
        <v>4.5566883688352338</v>
      </c>
      <c r="G138">
        <v>167290.7488986784</v>
      </c>
      <c r="H138">
        <f t="shared" si="7"/>
        <v>5.223471925341701</v>
      </c>
    </row>
    <row r="139" spans="1:8" x14ac:dyDescent="0.35">
      <c r="A139" t="s">
        <v>139</v>
      </c>
      <c r="B139">
        <v>21</v>
      </c>
      <c r="C139" s="2">
        <v>4.0257612180000004</v>
      </c>
      <c r="D139" s="1">
        <f t="shared" si="8"/>
        <v>0.60484801178950298</v>
      </c>
      <c r="E139">
        <v>40896</v>
      </c>
      <c r="F139">
        <f t="shared" si="6"/>
        <v>4.6116808321422873</v>
      </c>
      <c r="G139">
        <v>90702.274975272012</v>
      </c>
      <c r="H139">
        <f t="shared" si="7"/>
        <v>4.9576181800790202</v>
      </c>
    </row>
    <row r="140" spans="1:8" x14ac:dyDescent="0.35">
      <c r="A140" t="s">
        <v>140</v>
      </c>
      <c r="B140">
        <v>21</v>
      </c>
      <c r="C140" s="2">
        <v>6.354097833</v>
      </c>
      <c r="D140" s="1">
        <f t="shared" si="8"/>
        <v>0.80305389730336552</v>
      </c>
      <c r="E140">
        <v>41024</v>
      </c>
      <c r="F140">
        <f t="shared" si="6"/>
        <v>4.6130380035027043</v>
      </c>
      <c r="G140">
        <v>908857.14285714284</v>
      </c>
      <c r="H140">
        <f t="shared" si="7"/>
        <v>5.9584956247570879</v>
      </c>
    </row>
    <row r="141" spans="1:8" x14ac:dyDescent="0.35">
      <c r="A141" t="s">
        <v>141</v>
      </c>
      <c r="B141">
        <v>21</v>
      </c>
      <c r="C141" s="2">
        <v>3.3467097849999998</v>
      </c>
      <c r="D141" s="1">
        <f t="shared" si="8"/>
        <v>0.5246180534878252</v>
      </c>
      <c r="E141">
        <v>44096</v>
      </c>
      <c r="F141">
        <f t="shared" si="6"/>
        <v>4.6443991958915127</v>
      </c>
      <c r="G141">
        <v>334150.07656967844</v>
      </c>
      <c r="H141">
        <f t="shared" si="7"/>
        <v>5.5239415649772488</v>
      </c>
    </row>
    <row r="142" spans="1:8" x14ac:dyDescent="0.35">
      <c r="A142" t="s">
        <v>142</v>
      </c>
      <c r="B142">
        <v>21</v>
      </c>
      <c r="C142" s="2">
        <v>4.5070534550000003</v>
      </c>
      <c r="D142" s="1">
        <f t="shared" si="8"/>
        <v>0.65389270896377982</v>
      </c>
      <c r="E142">
        <v>46848</v>
      </c>
      <c r="F142">
        <f t="shared" si="6"/>
        <v>4.6706910550422789</v>
      </c>
      <c r="G142">
        <v>682037.53351206437</v>
      </c>
      <c r="H142">
        <f t="shared" si="7"/>
        <v>5.833808275167689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11ED-41B1-4A15-8ED6-8ACB9EEA36B9}">
  <dimension ref="A1:K143"/>
  <sheetViews>
    <sheetView workbookViewId="0">
      <selection activeCell="K31" sqref="K31"/>
    </sheetView>
  </sheetViews>
  <sheetFormatPr defaultRowHeight="14.5" x14ac:dyDescent="0.35"/>
  <cols>
    <col min="1" max="1" width="15.08984375" style="11" bestFit="1" customWidth="1"/>
    <col min="2" max="8" width="8.90625" style="11"/>
    <col min="9" max="9" width="12" style="11" bestFit="1" customWidth="1"/>
    <col min="10" max="11" width="8.90625" style="11"/>
  </cols>
  <sheetData>
    <row r="1" spans="1:11" x14ac:dyDescent="0.35">
      <c r="A1" s="11" t="s">
        <v>0</v>
      </c>
      <c r="B1" s="11" t="s">
        <v>162</v>
      </c>
      <c r="C1" s="11" t="s">
        <v>163</v>
      </c>
      <c r="D1" s="11" t="s">
        <v>164</v>
      </c>
    </row>
    <row r="2" spans="1:11" x14ac:dyDescent="0.35">
      <c r="A2" s="11" t="s">
        <v>165</v>
      </c>
      <c r="B2" s="11">
        <v>83</v>
      </c>
      <c r="C2" s="11">
        <v>11.4</v>
      </c>
      <c r="D2" s="11">
        <v>5.53</v>
      </c>
    </row>
    <row r="3" spans="1:11" x14ac:dyDescent="0.35">
      <c r="A3" s="11" t="s">
        <v>166</v>
      </c>
      <c r="B3" s="11">
        <v>88.1</v>
      </c>
      <c r="C3" s="11">
        <v>7.11</v>
      </c>
      <c r="D3" s="11">
        <v>4.72</v>
      </c>
      <c r="H3" s="6" t="s">
        <v>307</v>
      </c>
      <c r="I3" s="6" t="s">
        <v>162</v>
      </c>
      <c r="J3" s="6" t="s">
        <v>163</v>
      </c>
      <c r="K3" s="6" t="s">
        <v>164</v>
      </c>
    </row>
    <row r="4" spans="1:11" x14ac:dyDescent="0.35">
      <c r="A4" s="11" t="s">
        <v>167</v>
      </c>
      <c r="B4" s="11">
        <v>84.2</v>
      </c>
      <c r="C4" s="11">
        <v>9.99</v>
      </c>
      <c r="D4" s="11">
        <v>5.67</v>
      </c>
      <c r="H4" s="6">
        <v>0</v>
      </c>
      <c r="I4" s="6">
        <f>AVERAGE(B2:B25)</f>
        <v>83.549999999999983</v>
      </c>
      <c r="J4" s="6">
        <f t="shared" ref="J4:K4" si="0">AVERAGE(C2:C25)</f>
        <v>9.0833333333333321</v>
      </c>
      <c r="K4" s="6">
        <f t="shared" si="0"/>
        <v>7.2512499999999989</v>
      </c>
    </row>
    <row r="5" spans="1:11" x14ac:dyDescent="0.35">
      <c r="A5" s="11" t="s">
        <v>168</v>
      </c>
      <c r="B5" s="11">
        <v>88.7</v>
      </c>
      <c r="C5" s="11">
        <v>5.94</v>
      </c>
      <c r="D5" s="11">
        <v>5.34</v>
      </c>
      <c r="H5" s="6">
        <v>1</v>
      </c>
      <c r="I5" s="6">
        <f>AVERAGE(B26:B49)</f>
        <v>83.575000000000003</v>
      </c>
      <c r="J5" s="6">
        <f t="shared" ref="J5:K5" si="1">AVERAGE(C26:C49)</f>
        <v>8.8341666666666665</v>
      </c>
      <c r="K5" s="6">
        <f t="shared" si="1"/>
        <v>7.4920833333333308</v>
      </c>
    </row>
    <row r="6" spans="1:11" x14ac:dyDescent="0.35">
      <c r="A6" s="11" t="s">
        <v>169</v>
      </c>
      <c r="B6" s="11">
        <v>87.6</v>
      </c>
      <c r="C6" s="11">
        <v>7.43</v>
      </c>
      <c r="D6" s="11">
        <v>4.91</v>
      </c>
      <c r="H6" s="6">
        <v>2</v>
      </c>
      <c r="I6" s="6">
        <f>AVERAGE(B50:B73)</f>
        <v>89.512500000000003</v>
      </c>
      <c r="J6" s="6">
        <f t="shared" ref="J6:K6" si="2">AVERAGE(C50:C73)</f>
        <v>4.2470833333333333</v>
      </c>
      <c r="K6" s="6">
        <f t="shared" si="2"/>
        <v>6.1625000000000005</v>
      </c>
    </row>
    <row r="7" spans="1:11" x14ac:dyDescent="0.35">
      <c r="A7" s="11" t="s">
        <v>170</v>
      </c>
      <c r="B7" s="11">
        <v>86.3</v>
      </c>
      <c r="C7" s="11">
        <v>9.82</v>
      </c>
      <c r="D7" s="11">
        <v>3.73</v>
      </c>
      <c r="H7" s="6">
        <v>5</v>
      </c>
      <c r="I7" s="6">
        <f>AVERAGE(B74:B97)</f>
        <v>90.187499999999986</v>
      </c>
      <c r="J7" s="6">
        <f t="shared" ref="J7:K7" si="3">AVERAGE(C74:C97)</f>
        <v>4.0337500000000004</v>
      </c>
      <c r="K7" s="6">
        <f t="shared" si="3"/>
        <v>5.690833333333333</v>
      </c>
    </row>
    <row r="8" spans="1:11" x14ac:dyDescent="0.35">
      <c r="A8" s="11" t="s">
        <v>171</v>
      </c>
      <c r="B8" s="11">
        <v>84.1</v>
      </c>
      <c r="C8" s="11">
        <v>7.78</v>
      </c>
      <c r="D8" s="11">
        <v>7.99</v>
      </c>
      <c r="H8" s="6">
        <v>12</v>
      </c>
      <c r="I8" s="6">
        <f>AVERAGE(B98:B121)</f>
        <v>89.762500000000003</v>
      </c>
      <c r="J8" s="6">
        <f t="shared" ref="J8:K8" si="4">AVERAGE(C98:C121)</f>
        <v>3.7037499999999999</v>
      </c>
      <c r="K8" s="6">
        <f t="shared" si="4"/>
        <v>6.4799999999999995</v>
      </c>
    </row>
    <row r="9" spans="1:11" x14ac:dyDescent="0.35">
      <c r="A9" s="11" t="s">
        <v>172</v>
      </c>
      <c r="B9" s="11">
        <v>80.900000000000006</v>
      </c>
      <c r="C9" s="11">
        <v>12.7</v>
      </c>
      <c r="D9" s="11">
        <v>6.26</v>
      </c>
      <c r="H9" s="6">
        <v>21</v>
      </c>
      <c r="I9" s="6">
        <f>AVERAGE(B122:B143)</f>
        <v>89.086363636363657</v>
      </c>
      <c r="J9" s="6">
        <f t="shared" ref="J9:K9" si="5">AVERAGE(C122:C143)</f>
        <v>4.1150000000000002</v>
      </c>
      <c r="K9" s="6">
        <f t="shared" si="5"/>
        <v>6.7568181818181818</v>
      </c>
    </row>
    <row r="10" spans="1:11" x14ac:dyDescent="0.35">
      <c r="A10" s="11" t="s">
        <v>173</v>
      </c>
      <c r="B10" s="11">
        <v>84.4</v>
      </c>
      <c r="C10" s="11">
        <v>6.61</v>
      </c>
      <c r="D10" s="11">
        <v>8.59</v>
      </c>
    </row>
    <row r="11" spans="1:11" x14ac:dyDescent="0.35">
      <c r="A11" s="11" t="s">
        <v>174</v>
      </c>
      <c r="B11" s="11">
        <v>78.8</v>
      </c>
      <c r="C11" s="11">
        <v>13.8</v>
      </c>
      <c r="D11" s="11">
        <v>7.3</v>
      </c>
    </row>
    <row r="12" spans="1:11" x14ac:dyDescent="0.35">
      <c r="A12" s="11" t="s">
        <v>175</v>
      </c>
      <c r="B12" s="11">
        <v>84.1</v>
      </c>
      <c r="C12" s="11">
        <v>9</v>
      </c>
      <c r="D12" s="11">
        <v>6.82</v>
      </c>
      <c r="H12" s="6" t="s">
        <v>308</v>
      </c>
      <c r="I12" s="6" t="s">
        <v>162</v>
      </c>
      <c r="J12" s="6" t="s">
        <v>163</v>
      </c>
      <c r="K12" s="6" t="s">
        <v>164</v>
      </c>
    </row>
    <row r="13" spans="1:11" x14ac:dyDescent="0.35">
      <c r="A13" s="11" t="s">
        <v>176</v>
      </c>
      <c r="B13" s="11">
        <v>86.8</v>
      </c>
      <c r="C13" s="11">
        <v>8.17</v>
      </c>
      <c r="D13" s="11">
        <v>4.92</v>
      </c>
      <c r="H13" s="6">
        <v>0</v>
      </c>
      <c r="I13" s="6">
        <f>_xlfn.STDEV.P(B2:B25)</f>
        <v>3.6169738732813657</v>
      </c>
      <c r="J13" s="6">
        <f t="shared" ref="J13:K13" si="6">_xlfn.STDEV.P(C2:C25)</f>
        <v>2.4060508214822853</v>
      </c>
      <c r="K13" s="6">
        <f t="shared" si="6"/>
        <v>2.0304726717770265</v>
      </c>
    </row>
    <row r="14" spans="1:11" x14ac:dyDescent="0.35">
      <c r="A14" s="11" t="s">
        <v>177</v>
      </c>
      <c r="B14" s="11">
        <v>84.7</v>
      </c>
      <c r="C14" s="11">
        <v>7.99</v>
      </c>
      <c r="D14" s="11">
        <v>6.98</v>
      </c>
      <c r="H14" s="6">
        <v>1</v>
      </c>
      <c r="I14" s="6">
        <f>_xlfn.STDEV.P(B26:B49)</f>
        <v>2.3979592017658118</v>
      </c>
      <c r="J14" s="6">
        <f t="shared" ref="J14:K14" si="7">_xlfn.STDEV.P(C26:C49)</f>
        <v>1.9325305445336525</v>
      </c>
      <c r="K14" s="6">
        <f t="shared" si="7"/>
        <v>1.0986771559723936</v>
      </c>
    </row>
    <row r="15" spans="1:11" x14ac:dyDescent="0.35">
      <c r="A15" s="11" t="s">
        <v>178</v>
      </c>
      <c r="B15" s="11">
        <v>83.5</v>
      </c>
      <c r="C15" s="11">
        <v>8.98</v>
      </c>
      <c r="D15" s="11">
        <v>7.35</v>
      </c>
      <c r="H15" s="6">
        <v>2</v>
      </c>
      <c r="I15" s="6">
        <f>_xlfn.STDEV.P(B50:B73)</f>
        <v>1.8908359042145004</v>
      </c>
      <c r="J15" s="6">
        <f t="shared" ref="J15:K15" si="8">_xlfn.STDEV.P(C50:C73)</f>
        <v>1.0824335205401239</v>
      </c>
      <c r="K15" s="6">
        <f t="shared" si="8"/>
        <v>1.2790760011299802</v>
      </c>
    </row>
    <row r="16" spans="1:11" x14ac:dyDescent="0.35">
      <c r="A16" s="11" t="s">
        <v>179</v>
      </c>
      <c r="B16" s="11">
        <v>77.7</v>
      </c>
      <c r="C16" s="11">
        <v>11.2</v>
      </c>
      <c r="D16" s="11">
        <v>11.1</v>
      </c>
      <c r="H16" s="6">
        <v>5</v>
      </c>
      <c r="I16" s="6">
        <f>_xlfn.STDEV.P(B74:B97)</f>
        <v>1.7807565105875653</v>
      </c>
      <c r="J16" s="6">
        <f t="shared" ref="J16:K16" si="9">_xlfn.STDEV.P(C74:C97)</f>
        <v>1.2790680608031222</v>
      </c>
      <c r="K16" s="6">
        <f t="shared" si="9"/>
        <v>1.1711814429123397</v>
      </c>
    </row>
    <row r="17" spans="1:11" x14ac:dyDescent="0.35">
      <c r="A17" s="11" t="s">
        <v>180</v>
      </c>
      <c r="B17" s="11">
        <v>83.4</v>
      </c>
      <c r="C17" s="11">
        <v>8.65</v>
      </c>
      <c r="D17" s="11">
        <v>7.93</v>
      </c>
      <c r="H17" s="6">
        <v>12</v>
      </c>
      <c r="I17" s="6">
        <f>_xlfn.STDEV.P(B98:B121)</f>
        <v>3.0909562301441058</v>
      </c>
      <c r="J17" s="6">
        <f t="shared" ref="J17:K17" si="10">_xlfn.STDEV.P(C98:C121)</f>
        <v>1.1662111461909457</v>
      </c>
      <c r="K17" s="6">
        <f t="shared" si="10"/>
        <v>2.3224089504937186</v>
      </c>
    </row>
    <row r="18" spans="1:11" x14ac:dyDescent="0.35">
      <c r="A18" s="11" t="s">
        <v>181</v>
      </c>
      <c r="B18" s="11">
        <v>82</v>
      </c>
      <c r="C18" s="11">
        <v>8.68</v>
      </c>
      <c r="D18" s="11">
        <v>9.19</v>
      </c>
      <c r="H18" s="6">
        <v>21</v>
      </c>
      <c r="I18" s="6">
        <f>_xlfn.STDEV.P(B122:B143)</f>
        <v>4.0548843111560533</v>
      </c>
      <c r="J18" s="6">
        <f t="shared" ref="J18:K18" si="11">_xlfn.STDEV.P(C122:C143)</f>
        <v>3.2264570352013053</v>
      </c>
      <c r="K18" s="6">
        <f t="shared" si="11"/>
        <v>2.1768145750648751</v>
      </c>
    </row>
    <row r="19" spans="1:11" x14ac:dyDescent="0.35">
      <c r="A19" s="11" t="s">
        <v>182</v>
      </c>
      <c r="B19" s="11">
        <v>79.099999999999994</v>
      </c>
      <c r="C19" s="11">
        <v>9.49</v>
      </c>
      <c r="D19" s="11">
        <v>11.5</v>
      </c>
    </row>
    <row r="20" spans="1:11" x14ac:dyDescent="0.35">
      <c r="A20" s="11" t="s">
        <v>183</v>
      </c>
      <c r="B20" s="11">
        <v>83.6</v>
      </c>
      <c r="C20" s="11">
        <v>8.9499999999999993</v>
      </c>
      <c r="D20" s="11">
        <v>7.38</v>
      </c>
    </row>
    <row r="21" spans="1:11" x14ac:dyDescent="0.35">
      <c r="A21" s="11" t="s">
        <v>184</v>
      </c>
      <c r="B21" s="11">
        <v>84.5</v>
      </c>
      <c r="C21" s="11">
        <v>8.7899999999999991</v>
      </c>
      <c r="D21" s="11">
        <v>6.73</v>
      </c>
    </row>
    <row r="22" spans="1:11" x14ac:dyDescent="0.35">
      <c r="A22" s="11" t="s">
        <v>185</v>
      </c>
      <c r="B22" s="11">
        <v>73.099999999999994</v>
      </c>
      <c r="C22" s="11">
        <v>15.6</v>
      </c>
      <c r="D22" s="11">
        <v>10.9</v>
      </c>
    </row>
    <row r="23" spans="1:11" x14ac:dyDescent="0.35">
      <c r="A23" s="11" t="s">
        <v>186</v>
      </c>
      <c r="B23" s="11">
        <v>89</v>
      </c>
      <c r="C23" s="11">
        <v>5.2</v>
      </c>
      <c r="D23" s="11">
        <v>5.9</v>
      </c>
    </row>
    <row r="24" spans="1:11" x14ac:dyDescent="0.35">
      <c r="A24" s="11" t="s">
        <v>187</v>
      </c>
      <c r="B24" s="11">
        <v>85</v>
      </c>
      <c r="C24" s="11">
        <v>6.38</v>
      </c>
      <c r="D24" s="11">
        <v>8.4</v>
      </c>
    </row>
    <row r="25" spans="1:11" x14ac:dyDescent="0.35">
      <c r="A25" s="11" t="s">
        <v>188</v>
      </c>
      <c r="B25" s="11">
        <v>82.6</v>
      </c>
      <c r="C25" s="11">
        <v>8.34</v>
      </c>
      <c r="D25" s="11">
        <v>8.89</v>
      </c>
    </row>
    <row r="26" spans="1:11" x14ac:dyDescent="0.35">
      <c r="A26" s="11" t="s">
        <v>189</v>
      </c>
      <c r="B26" s="11">
        <v>87.1</v>
      </c>
      <c r="C26" s="11">
        <v>5.66</v>
      </c>
      <c r="D26" s="11">
        <v>7.08</v>
      </c>
    </row>
    <row r="27" spans="1:11" x14ac:dyDescent="0.35">
      <c r="A27" s="11" t="s">
        <v>190</v>
      </c>
      <c r="B27" s="11">
        <v>81.599999999999994</v>
      </c>
      <c r="C27" s="11">
        <v>9.91</v>
      </c>
      <c r="D27" s="11">
        <v>8.27</v>
      </c>
    </row>
    <row r="28" spans="1:11" x14ac:dyDescent="0.35">
      <c r="A28" s="11" t="s">
        <v>191</v>
      </c>
      <c r="B28" s="11">
        <v>83</v>
      </c>
      <c r="C28" s="11">
        <v>9</v>
      </c>
      <c r="D28" s="11">
        <v>7.1</v>
      </c>
    </row>
    <row r="29" spans="1:11" x14ac:dyDescent="0.35">
      <c r="A29" s="11" t="s">
        <v>192</v>
      </c>
      <c r="B29" s="11">
        <v>87.3</v>
      </c>
      <c r="C29" s="11">
        <v>7.3</v>
      </c>
      <c r="D29" s="11">
        <v>5.38</v>
      </c>
    </row>
    <row r="30" spans="1:11" x14ac:dyDescent="0.35">
      <c r="A30" s="11" t="s">
        <v>193</v>
      </c>
      <c r="B30" s="11">
        <v>85.3</v>
      </c>
      <c r="C30" s="11">
        <v>9.1199999999999992</v>
      </c>
      <c r="D30" s="11">
        <v>5.52</v>
      </c>
    </row>
    <row r="31" spans="1:11" x14ac:dyDescent="0.35">
      <c r="A31" s="11" t="s">
        <v>194</v>
      </c>
      <c r="B31" s="11">
        <v>86.3</v>
      </c>
      <c r="C31" s="11">
        <v>8.3000000000000007</v>
      </c>
      <c r="D31" s="11">
        <v>5.43</v>
      </c>
    </row>
    <row r="32" spans="1:11" x14ac:dyDescent="0.35">
      <c r="A32" s="11" t="s">
        <v>195</v>
      </c>
      <c r="B32" s="11">
        <v>85.1</v>
      </c>
      <c r="C32" s="11">
        <v>8.01</v>
      </c>
      <c r="D32" s="11">
        <v>6.87</v>
      </c>
    </row>
    <row r="33" spans="1:4" x14ac:dyDescent="0.35">
      <c r="A33" s="11" t="s">
        <v>196</v>
      </c>
      <c r="B33" s="11">
        <v>88.7</v>
      </c>
      <c r="C33" s="11">
        <v>4.22</v>
      </c>
      <c r="D33" s="11">
        <v>7.06</v>
      </c>
    </row>
    <row r="34" spans="1:4" x14ac:dyDescent="0.35">
      <c r="A34" s="11" t="s">
        <v>197</v>
      </c>
      <c r="B34" s="11">
        <v>82</v>
      </c>
      <c r="C34" s="11">
        <v>9.9700000000000006</v>
      </c>
      <c r="D34" s="11">
        <v>8.06</v>
      </c>
    </row>
    <row r="35" spans="1:4" x14ac:dyDescent="0.35">
      <c r="A35" s="11" t="s">
        <v>198</v>
      </c>
      <c r="B35" s="11">
        <v>81.5</v>
      </c>
      <c r="C35" s="11">
        <v>10.5</v>
      </c>
      <c r="D35" s="11">
        <v>7.96</v>
      </c>
    </row>
    <row r="36" spans="1:4" x14ac:dyDescent="0.35">
      <c r="A36" s="11" t="s">
        <v>199</v>
      </c>
      <c r="B36" s="11">
        <v>83.3</v>
      </c>
      <c r="C36" s="11">
        <v>7.55</v>
      </c>
      <c r="D36" s="11">
        <v>9.0299999999999994</v>
      </c>
    </row>
    <row r="37" spans="1:4" x14ac:dyDescent="0.35">
      <c r="A37" s="11" t="s">
        <v>200</v>
      </c>
      <c r="B37" s="11">
        <v>80.7</v>
      </c>
      <c r="C37" s="11">
        <v>9.15</v>
      </c>
      <c r="D37" s="11">
        <v>10.1</v>
      </c>
    </row>
    <row r="38" spans="1:4" x14ac:dyDescent="0.35">
      <c r="A38" s="11" t="s">
        <v>201</v>
      </c>
      <c r="B38" s="11">
        <v>84.3</v>
      </c>
      <c r="C38" s="11">
        <v>8.1</v>
      </c>
      <c r="D38" s="11">
        <v>7.74</v>
      </c>
    </row>
    <row r="39" spans="1:4" x14ac:dyDescent="0.35">
      <c r="A39" s="11" t="s">
        <v>202</v>
      </c>
      <c r="B39" s="11">
        <v>84.1</v>
      </c>
      <c r="C39" s="11">
        <v>9.32</v>
      </c>
      <c r="D39" s="11">
        <v>6.47</v>
      </c>
    </row>
    <row r="40" spans="1:4" x14ac:dyDescent="0.35">
      <c r="A40" s="11" t="s">
        <v>203</v>
      </c>
      <c r="B40" s="11">
        <v>83.7</v>
      </c>
      <c r="C40" s="11">
        <v>8.24</v>
      </c>
      <c r="D40" s="11">
        <v>8.06</v>
      </c>
    </row>
    <row r="41" spans="1:4" x14ac:dyDescent="0.35">
      <c r="A41" s="11" t="s">
        <v>204</v>
      </c>
      <c r="B41" s="11">
        <v>82.2</v>
      </c>
      <c r="C41" s="11">
        <v>8.85</v>
      </c>
      <c r="D41" s="11">
        <v>8.7899999999999991</v>
      </c>
    </row>
    <row r="42" spans="1:4" x14ac:dyDescent="0.35">
      <c r="A42" s="11" t="s">
        <v>205</v>
      </c>
      <c r="B42" s="11">
        <v>85.4</v>
      </c>
      <c r="C42" s="11">
        <v>6.8</v>
      </c>
      <c r="D42" s="11">
        <v>7.69</v>
      </c>
    </row>
    <row r="43" spans="1:4" x14ac:dyDescent="0.35">
      <c r="A43" s="11" t="s">
        <v>206</v>
      </c>
      <c r="B43" s="11">
        <v>80.099999999999994</v>
      </c>
      <c r="C43" s="11">
        <v>13.2</v>
      </c>
      <c r="D43" s="11">
        <v>6.88</v>
      </c>
    </row>
    <row r="44" spans="1:4" x14ac:dyDescent="0.35">
      <c r="A44" s="11" t="s">
        <v>207</v>
      </c>
      <c r="B44" s="11">
        <v>81.5</v>
      </c>
      <c r="C44" s="11">
        <v>11.1</v>
      </c>
      <c r="D44" s="11">
        <v>7.38</v>
      </c>
    </row>
    <row r="45" spans="1:4" x14ac:dyDescent="0.35">
      <c r="A45" s="11" t="s">
        <v>208</v>
      </c>
      <c r="B45" s="11">
        <v>82.7</v>
      </c>
      <c r="C45" s="11">
        <v>9.06</v>
      </c>
      <c r="D45" s="11">
        <v>7.94</v>
      </c>
    </row>
    <row r="46" spans="1:4" x14ac:dyDescent="0.35">
      <c r="A46" s="11" t="s">
        <v>209</v>
      </c>
      <c r="B46" s="11">
        <v>78.7</v>
      </c>
      <c r="C46" s="11">
        <v>12.6</v>
      </c>
      <c r="D46" s="11">
        <v>8.51</v>
      </c>
    </row>
    <row r="47" spans="1:4" x14ac:dyDescent="0.35">
      <c r="A47" s="11" t="s">
        <v>210</v>
      </c>
      <c r="B47" s="11">
        <v>81.8</v>
      </c>
      <c r="C47" s="11">
        <v>10.3</v>
      </c>
      <c r="D47" s="11">
        <v>7.91</v>
      </c>
    </row>
    <row r="48" spans="1:4" x14ac:dyDescent="0.35">
      <c r="A48" s="11" t="s">
        <v>211</v>
      </c>
      <c r="B48" s="11">
        <v>85.3</v>
      </c>
      <c r="C48" s="11">
        <v>7.56</v>
      </c>
      <c r="D48" s="11">
        <v>7.04</v>
      </c>
    </row>
    <row r="49" spans="1:4" x14ac:dyDescent="0.35">
      <c r="A49" s="11" t="s">
        <v>212</v>
      </c>
      <c r="B49" s="11">
        <v>84.1</v>
      </c>
      <c r="C49" s="11">
        <v>8.1999999999999993</v>
      </c>
      <c r="D49" s="11">
        <v>7.54</v>
      </c>
    </row>
    <row r="50" spans="1:4" x14ac:dyDescent="0.35">
      <c r="A50" s="11" t="s">
        <v>213</v>
      </c>
      <c r="B50" s="11">
        <v>90.6</v>
      </c>
      <c r="C50" s="11">
        <v>3.88</v>
      </c>
      <c r="D50" s="11">
        <v>5.44</v>
      </c>
    </row>
    <row r="51" spans="1:4" x14ac:dyDescent="0.35">
      <c r="A51" s="11" t="s">
        <v>214</v>
      </c>
      <c r="B51" s="11">
        <v>90.9</v>
      </c>
      <c r="C51" s="11">
        <v>3.72</v>
      </c>
      <c r="D51" s="11">
        <v>5.36</v>
      </c>
    </row>
    <row r="52" spans="1:4" x14ac:dyDescent="0.35">
      <c r="A52" s="11" t="s">
        <v>215</v>
      </c>
      <c r="B52" s="11">
        <v>90.9</v>
      </c>
      <c r="C52" s="11">
        <v>3.7</v>
      </c>
      <c r="D52" s="11">
        <v>5.3</v>
      </c>
    </row>
    <row r="53" spans="1:4" x14ac:dyDescent="0.35">
      <c r="A53" s="11" t="s">
        <v>216</v>
      </c>
      <c r="B53" s="11">
        <v>92</v>
      </c>
      <c r="C53" s="11">
        <v>3.53</v>
      </c>
      <c r="D53" s="11">
        <v>4.4400000000000004</v>
      </c>
    </row>
    <row r="54" spans="1:4" x14ac:dyDescent="0.35">
      <c r="A54" s="11" t="s">
        <v>217</v>
      </c>
      <c r="B54" s="11">
        <v>92.5</v>
      </c>
      <c r="C54" s="11">
        <v>2.52</v>
      </c>
      <c r="D54" s="11">
        <v>4.91</v>
      </c>
    </row>
    <row r="55" spans="1:4" x14ac:dyDescent="0.35">
      <c r="A55" s="11" t="s">
        <v>218</v>
      </c>
      <c r="B55" s="11">
        <v>91.5</v>
      </c>
      <c r="C55" s="11">
        <v>3.36</v>
      </c>
      <c r="D55" s="11">
        <v>4.88</v>
      </c>
    </row>
    <row r="56" spans="1:4" x14ac:dyDescent="0.35">
      <c r="A56" s="11" t="s">
        <v>219</v>
      </c>
      <c r="B56" s="11">
        <v>91.1</v>
      </c>
      <c r="C56" s="11">
        <v>3.1</v>
      </c>
      <c r="D56" s="11">
        <v>5.72</v>
      </c>
    </row>
    <row r="57" spans="1:4" x14ac:dyDescent="0.35">
      <c r="A57" s="11" t="s">
        <v>220</v>
      </c>
      <c r="B57" s="11">
        <v>91.9</v>
      </c>
      <c r="C57" s="11">
        <v>3.06</v>
      </c>
      <c r="D57" s="11">
        <v>5</v>
      </c>
    </row>
    <row r="58" spans="1:4" x14ac:dyDescent="0.35">
      <c r="A58" s="11" t="s">
        <v>221</v>
      </c>
      <c r="B58" s="11">
        <v>85</v>
      </c>
      <c r="C58" s="11">
        <v>4.92</v>
      </c>
      <c r="D58" s="11">
        <v>9.68</v>
      </c>
    </row>
    <row r="59" spans="1:4" x14ac:dyDescent="0.35">
      <c r="A59" s="11" t="s">
        <v>222</v>
      </c>
      <c r="B59" s="11">
        <v>87.1</v>
      </c>
      <c r="C59" s="11">
        <v>4.71</v>
      </c>
      <c r="D59" s="11">
        <v>8.2100000000000009</v>
      </c>
    </row>
    <row r="60" spans="1:4" x14ac:dyDescent="0.35">
      <c r="A60" s="11" t="s">
        <v>223</v>
      </c>
      <c r="B60" s="11">
        <v>88.2</v>
      </c>
      <c r="C60" s="11">
        <v>5.53</v>
      </c>
      <c r="D60" s="11">
        <v>6.22</v>
      </c>
    </row>
    <row r="61" spans="1:4" x14ac:dyDescent="0.35">
      <c r="A61" s="11" t="s">
        <v>224</v>
      </c>
      <c r="B61" s="11">
        <v>90.1</v>
      </c>
      <c r="C61" s="11">
        <v>3.95</v>
      </c>
      <c r="D61" s="11">
        <v>5.83</v>
      </c>
    </row>
    <row r="62" spans="1:4" x14ac:dyDescent="0.35">
      <c r="A62" s="11" t="s">
        <v>225</v>
      </c>
      <c r="B62" s="11">
        <v>87.9</v>
      </c>
      <c r="C62" s="11">
        <v>5.2</v>
      </c>
      <c r="D62" s="11">
        <v>6.83</v>
      </c>
    </row>
    <row r="63" spans="1:4" x14ac:dyDescent="0.35">
      <c r="A63" s="11" t="s">
        <v>226</v>
      </c>
      <c r="B63" s="11">
        <v>86.3</v>
      </c>
      <c r="C63" s="11">
        <v>6.99</v>
      </c>
      <c r="D63" s="11">
        <v>6.7</v>
      </c>
    </row>
    <row r="64" spans="1:4" x14ac:dyDescent="0.35">
      <c r="A64" s="11" t="s">
        <v>227</v>
      </c>
      <c r="B64" s="11">
        <v>90.2</v>
      </c>
      <c r="C64" s="11">
        <v>3.77</v>
      </c>
      <c r="D64" s="11">
        <v>5.88</v>
      </c>
    </row>
    <row r="65" spans="1:4" x14ac:dyDescent="0.35">
      <c r="A65" s="11" t="s">
        <v>228</v>
      </c>
      <c r="B65" s="11">
        <v>89.1</v>
      </c>
      <c r="C65" s="11">
        <v>3.51</v>
      </c>
      <c r="D65" s="11">
        <v>7.37</v>
      </c>
    </row>
    <row r="66" spans="1:4" x14ac:dyDescent="0.35">
      <c r="A66" s="11" t="s">
        <v>229</v>
      </c>
      <c r="B66" s="11">
        <v>89.6</v>
      </c>
      <c r="C66" s="11">
        <v>4.8</v>
      </c>
      <c r="D66" s="11">
        <v>5.59</v>
      </c>
    </row>
    <row r="67" spans="1:4" x14ac:dyDescent="0.35">
      <c r="A67" s="11" t="s">
        <v>230</v>
      </c>
      <c r="B67" s="11">
        <v>89.3</v>
      </c>
      <c r="C67" s="11">
        <v>4.41</v>
      </c>
      <c r="D67" s="11">
        <v>6.24</v>
      </c>
    </row>
    <row r="68" spans="1:4" x14ac:dyDescent="0.35">
      <c r="A68" s="11" t="s">
        <v>231</v>
      </c>
      <c r="B68" s="11">
        <v>88.7</v>
      </c>
      <c r="C68" s="11">
        <v>6.55</v>
      </c>
      <c r="D68" s="11">
        <v>4.62</v>
      </c>
    </row>
    <row r="69" spans="1:4" x14ac:dyDescent="0.35">
      <c r="A69" s="11" t="s">
        <v>232</v>
      </c>
      <c r="B69" s="11">
        <v>91.2</v>
      </c>
      <c r="C69" s="11">
        <v>3.44</v>
      </c>
      <c r="D69" s="11">
        <v>5.33</v>
      </c>
    </row>
    <row r="70" spans="1:4" x14ac:dyDescent="0.35">
      <c r="A70" s="11" t="s">
        <v>233</v>
      </c>
      <c r="B70" s="11">
        <v>86.9</v>
      </c>
      <c r="C70" s="11">
        <v>5.38</v>
      </c>
      <c r="D70" s="11">
        <v>7.71</v>
      </c>
    </row>
    <row r="71" spans="1:4" x14ac:dyDescent="0.35">
      <c r="A71" s="11" t="s">
        <v>234</v>
      </c>
      <c r="B71" s="11">
        <v>88.4</v>
      </c>
      <c r="C71" s="11">
        <v>3.16</v>
      </c>
      <c r="D71" s="11">
        <v>8.3699999999999992</v>
      </c>
    </row>
    <row r="72" spans="1:4" x14ac:dyDescent="0.35">
      <c r="A72" s="11" t="s">
        <v>235</v>
      </c>
      <c r="B72" s="11">
        <v>89.3</v>
      </c>
      <c r="C72" s="11">
        <v>4.45</v>
      </c>
      <c r="D72" s="11">
        <v>6.15</v>
      </c>
    </row>
    <row r="73" spans="1:4" x14ac:dyDescent="0.35">
      <c r="A73" s="11" t="s">
        <v>236</v>
      </c>
      <c r="B73" s="11">
        <v>89.6</v>
      </c>
      <c r="C73" s="11">
        <v>4.29</v>
      </c>
      <c r="D73" s="11">
        <v>6.12</v>
      </c>
    </row>
    <row r="74" spans="1:4" x14ac:dyDescent="0.35">
      <c r="A74" s="11" t="s">
        <v>237</v>
      </c>
      <c r="B74" s="11">
        <v>88.6</v>
      </c>
      <c r="C74" s="11">
        <v>4.55</v>
      </c>
      <c r="D74" s="11">
        <v>6.73</v>
      </c>
    </row>
    <row r="75" spans="1:4" x14ac:dyDescent="0.35">
      <c r="A75" s="11" t="s">
        <v>238</v>
      </c>
      <c r="B75" s="11">
        <v>90.5</v>
      </c>
      <c r="C75" s="11">
        <v>3.35</v>
      </c>
      <c r="D75" s="11">
        <v>6.08</v>
      </c>
    </row>
    <row r="76" spans="1:4" x14ac:dyDescent="0.35">
      <c r="A76" s="11" t="s">
        <v>239</v>
      </c>
      <c r="B76" s="11">
        <v>89.9</v>
      </c>
      <c r="C76" s="11">
        <v>3.04</v>
      </c>
      <c r="D76" s="11">
        <v>6.84</v>
      </c>
    </row>
    <row r="77" spans="1:4" x14ac:dyDescent="0.35">
      <c r="A77" s="11" t="s">
        <v>240</v>
      </c>
      <c r="B77" s="11">
        <v>89.9</v>
      </c>
      <c r="C77" s="11">
        <v>4.59</v>
      </c>
      <c r="D77" s="11">
        <v>5.47</v>
      </c>
    </row>
    <row r="78" spans="1:4" x14ac:dyDescent="0.35">
      <c r="A78" s="11" t="s">
        <v>241</v>
      </c>
      <c r="B78" s="11">
        <v>91.7</v>
      </c>
      <c r="C78" s="11">
        <v>2.78</v>
      </c>
      <c r="D78" s="11">
        <v>5.48</v>
      </c>
    </row>
    <row r="79" spans="1:4" x14ac:dyDescent="0.35">
      <c r="A79" s="11" t="s">
        <v>242</v>
      </c>
      <c r="B79" s="11">
        <v>91.7</v>
      </c>
      <c r="C79" s="11">
        <v>3.29</v>
      </c>
      <c r="D79" s="11">
        <v>4.96</v>
      </c>
    </row>
    <row r="80" spans="1:4" x14ac:dyDescent="0.35">
      <c r="A80" s="11" t="s">
        <v>243</v>
      </c>
      <c r="B80" s="11">
        <v>92.3</v>
      </c>
      <c r="C80" s="11">
        <v>3.46</v>
      </c>
      <c r="D80" s="11">
        <v>4.17</v>
      </c>
    </row>
    <row r="81" spans="1:4" x14ac:dyDescent="0.35">
      <c r="A81" s="11" t="s">
        <v>244</v>
      </c>
      <c r="B81" s="11">
        <v>90.6</v>
      </c>
      <c r="C81" s="11">
        <v>2.72</v>
      </c>
      <c r="D81" s="11">
        <v>6.65</v>
      </c>
    </row>
    <row r="82" spans="1:4" x14ac:dyDescent="0.35">
      <c r="A82" s="11" t="s">
        <v>245</v>
      </c>
      <c r="B82" s="11">
        <v>89.8</v>
      </c>
      <c r="C82" s="11">
        <v>4</v>
      </c>
      <c r="D82" s="11">
        <v>6.17</v>
      </c>
    </row>
    <row r="83" spans="1:4" x14ac:dyDescent="0.35">
      <c r="A83" s="11" t="s">
        <v>246</v>
      </c>
      <c r="B83" s="11">
        <v>90.9</v>
      </c>
      <c r="C83" s="11">
        <v>3.12</v>
      </c>
      <c r="D83" s="11">
        <v>5.84</v>
      </c>
    </row>
    <row r="84" spans="1:4" x14ac:dyDescent="0.35">
      <c r="A84" s="11" t="s">
        <v>247</v>
      </c>
      <c r="B84" s="11">
        <v>86.4</v>
      </c>
      <c r="C84" s="11">
        <v>8.64</v>
      </c>
      <c r="D84" s="11">
        <v>4.9400000000000004</v>
      </c>
    </row>
    <row r="85" spans="1:4" x14ac:dyDescent="0.35">
      <c r="A85" s="11" t="s">
        <v>248</v>
      </c>
      <c r="B85" s="11">
        <v>87.1</v>
      </c>
      <c r="C85" s="11">
        <v>4.47</v>
      </c>
      <c r="D85" s="11">
        <v>8.3699999999999992</v>
      </c>
    </row>
    <row r="86" spans="1:4" x14ac:dyDescent="0.35">
      <c r="A86" s="11" t="s">
        <v>249</v>
      </c>
      <c r="B86" s="11">
        <v>89.1</v>
      </c>
      <c r="C86" s="11">
        <v>4.4800000000000004</v>
      </c>
      <c r="D86" s="11">
        <v>6.38</v>
      </c>
    </row>
    <row r="87" spans="1:4" x14ac:dyDescent="0.35">
      <c r="A87" s="11" t="s">
        <v>250</v>
      </c>
      <c r="B87" s="11">
        <v>88.1</v>
      </c>
      <c r="C87" s="11">
        <v>4.1500000000000004</v>
      </c>
      <c r="D87" s="11">
        <v>7.5</v>
      </c>
    </row>
    <row r="88" spans="1:4" x14ac:dyDescent="0.35">
      <c r="A88" s="11" t="s">
        <v>251</v>
      </c>
      <c r="B88" s="11">
        <v>88.5</v>
      </c>
      <c r="C88" s="11">
        <v>6.02</v>
      </c>
      <c r="D88" s="11">
        <v>5.38</v>
      </c>
    </row>
    <row r="89" spans="1:4" x14ac:dyDescent="0.35">
      <c r="A89" s="11" t="s">
        <v>252</v>
      </c>
      <c r="B89" s="11">
        <v>90.3</v>
      </c>
      <c r="C89" s="11">
        <v>4.29</v>
      </c>
      <c r="D89" s="11">
        <v>5.39</v>
      </c>
    </row>
    <row r="90" spans="1:4" x14ac:dyDescent="0.35">
      <c r="A90" s="11" t="s">
        <v>253</v>
      </c>
      <c r="B90" s="11">
        <v>91</v>
      </c>
      <c r="C90" s="11">
        <v>3.65</v>
      </c>
      <c r="D90" s="11">
        <v>5.16</v>
      </c>
    </row>
    <row r="91" spans="1:4" x14ac:dyDescent="0.35">
      <c r="A91" s="11" t="s">
        <v>254</v>
      </c>
      <c r="B91" s="11">
        <v>92.5</v>
      </c>
      <c r="C91" s="11">
        <v>2.96</v>
      </c>
      <c r="D91" s="11">
        <v>4.49</v>
      </c>
    </row>
    <row r="92" spans="1:4" x14ac:dyDescent="0.35">
      <c r="A92" s="11" t="s">
        <v>255</v>
      </c>
      <c r="B92" s="11">
        <v>91.8</v>
      </c>
      <c r="C92" s="11">
        <v>3.33</v>
      </c>
      <c r="D92" s="11">
        <v>4.72</v>
      </c>
    </row>
    <row r="93" spans="1:4" x14ac:dyDescent="0.35">
      <c r="A93" s="11" t="s">
        <v>256</v>
      </c>
      <c r="B93" s="11">
        <v>87.2</v>
      </c>
      <c r="C93" s="11">
        <v>5.87</v>
      </c>
      <c r="D93" s="11">
        <v>6.87</v>
      </c>
    </row>
    <row r="94" spans="1:4" x14ac:dyDescent="0.35">
      <c r="A94" s="11" t="s">
        <v>257</v>
      </c>
      <c r="B94" s="11">
        <v>89.7</v>
      </c>
      <c r="C94" s="11">
        <v>3.23</v>
      </c>
      <c r="D94" s="11">
        <v>6.95</v>
      </c>
    </row>
    <row r="95" spans="1:4" x14ac:dyDescent="0.35">
      <c r="A95" s="11" t="s">
        <v>258</v>
      </c>
      <c r="B95" s="11">
        <v>92.4</v>
      </c>
      <c r="C95" s="11">
        <v>3.93</v>
      </c>
      <c r="D95" s="11">
        <v>3.49</v>
      </c>
    </row>
    <row r="96" spans="1:4" x14ac:dyDescent="0.35">
      <c r="A96" s="11" t="s">
        <v>259</v>
      </c>
      <c r="B96" s="11">
        <v>92.3</v>
      </c>
      <c r="C96" s="11">
        <v>3.63</v>
      </c>
      <c r="D96" s="11">
        <v>4.07</v>
      </c>
    </row>
    <row r="97" spans="1:4" x14ac:dyDescent="0.35">
      <c r="A97" s="11" t="s">
        <v>260</v>
      </c>
      <c r="B97" s="11">
        <v>92.2</v>
      </c>
      <c r="C97" s="11">
        <v>3.26</v>
      </c>
      <c r="D97" s="11">
        <v>4.4800000000000004</v>
      </c>
    </row>
    <row r="98" spans="1:4" x14ac:dyDescent="0.35">
      <c r="A98" s="11" t="s">
        <v>261</v>
      </c>
      <c r="B98" s="11">
        <v>90.5</v>
      </c>
      <c r="C98" s="11">
        <v>3.94</v>
      </c>
      <c r="D98" s="11">
        <v>5.72</v>
      </c>
    </row>
    <row r="99" spans="1:4" x14ac:dyDescent="0.35">
      <c r="A99" s="11" t="s">
        <v>262</v>
      </c>
      <c r="B99" s="11">
        <v>89.8</v>
      </c>
      <c r="C99" s="11">
        <v>2.7</v>
      </c>
      <c r="D99" s="11">
        <v>7.46</v>
      </c>
    </row>
    <row r="100" spans="1:4" x14ac:dyDescent="0.35">
      <c r="A100" s="11" t="s">
        <v>263</v>
      </c>
      <c r="B100" s="11">
        <v>91.2</v>
      </c>
      <c r="C100" s="11">
        <v>3.46</v>
      </c>
      <c r="D100" s="11">
        <v>5.21</v>
      </c>
    </row>
    <row r="101" spans="1:4" x14ac:dyDescent="0.35">
      <c r="A101" s="11" t="s">
        <v>264</v>
      </c>
      <c r="B101" s="11">
        <v>93</v>
      </c>
      <c r="C101" s="11">
        <v>2.34</v>
      </c>
      <c r="D101" s="11">
        <v>4.63</v>
      </c>
    </row>
    <row r="102" spans="1:4" x14ac:dyDescent="0.35">
      <c r="A102" s="11" t="s">
        <v>265</v>
      </c>
      <c r="B102" s="11">
        <v>91.1</v>
      </c>
      <c r="C102" s="11">
        <v>4.66</v>
      </c>
      <c r="D102" s="11">
        <v>4.1900000000000004</v>
      </c>
    </row>
    <row r="103" spans="1:4" x14ac:dyDescent="0.35">
      <c r="A103" s="11" t="s">
        <v>266</v>
      </c>
      <c r="B103" s="11">
        <v>91.5</v>
      </c>
      <c r="C103" s="11">
        <v>3.04</v>
      </c>
      <c r="D103" s="11">
        <v>5.41</v>
      </c>
    </row>
    <row r="104" spans="1:4" x14ac:dyDescent="0.35">
      <c r="A104" s="11" t="s">
        <v>267</v>
      </c>
      <c r="B104" s="11">
        <v>91.2</v>
      </c>
      <c r="C104" s="11">
        <v>4.1500000000000004</v>
      </c>
      <c r="D104" s="11">
        <v>4.58</v>
      </c>
    </row>
    <row r="105" spans="1:4" x14ac:dyDescent="0.35">
      <c r="A105" s="11" t="s">
        <v>268</v>
      </c>
      <c r="B105" s="11">
        <v>90.1</v>
      </c>
      <c r="C105" s="11">
        <v>5.17</v>
      </c>
      <c r="D105" s="11">
        <v>4.7699999999999996</v>
      </c>
    </row>
    <row r="106" spans="1:4" x14ac:dyDescent="0.35">
      <c r="A106" s="11" t="s">
        <v>269</v>
      </c>
      <c r="B106" s="11">
        <v>89.4</v>
      </c>
      <c r="C106" s="11">
        <v>5</v>
      </c>
      <c r="D106" s="11">
        <v>5.61</v>
      </c>
    </row>
    <row r="107" spans="1:4" x14ac:dyDescent="0.35">
      <c r="A107" s="11" t="s">
        <v>270</v>
      </c>
      <c r="B107" s="11">
        <v>90.2</v>
      </c>
      <c r="C107" s="11">
        <v>3.67</v>
      </c>
      <c r="D107" s="11">
        <v>5.96</v>
      </c>
    </row>
    <row r="108" spans="1:4" x14ac:dyDescent="0.35">
      <c r="A108" s="11" t="s">
        <v>271</v>
      </c>
      <c r="B108" s="11">
        <v>87.4</v>
      </c>
      <c r="C108" s="11">
        <v>5.5</v>
      </c>
      <c r="D108" s="11">
        <v>6.96</v>
      </c>
    </row>
    <row r="109" spans="1:4" x14ac:dyDescent="0.35">
      <c r="A109" s="11" t="s">
        <v>272</v>
      </c>
      <c r="B109" s="11">
        <v>83.7</v>
      </c>
      <c r="C109" s="11">
        <v>5.75</v>
      </c>
      <c r="D109" s="11">
        <v>10.5</v>
      </c>
    </row>
    <row r="110" spans="1:4" x14ac:dyDescent="0.35">
      <c r="A110" s="11" t="s">
        <v>273</v>
      </c>
      <c r="B110" s="11">
        <v>80.7</v>
      </c>
      <c r="C110" s="11">
        <v>5.84</v>
      </c>
      <c r="D110" s="11">
        <v>13.5</v>
      </c>
    </row>
    <row r="111" spans="1:4" x14ac:dyDescent="0.35">
      <c r="A111" s="11" t="s">
        <v>274</v>
      </c>
      <c r="B111" s="11">
        <v>82.4</v>
      </c>
      <c r="C111" s="11">
        <v>5.26</v>
      </c>
      <c r="D111" s="11">
        <v>12</v>
      </c>
    </row>
    <row r="112" spans="1:4" x14ac:dyDescent="0.35">
      <c r="A112" s="11" t="s">
        <v>275</v>
      </c>
      <c r="B112" s="11">
        <v>90.3</v>
      </c>
      <c r="C112" s="11">
        <v>3.77</v>
      </c>
      <c r="D112" s="11">
        <v>5.97</v>
      </c>
    </row>
    <row r="113" spans="1:4" x14ac:dyDescent="0.35">
      <c r="A113" s="11" t="s">
        <v>276</v>
      </c>
      <c r="B113" s="11">
        <v>91</v>
      </c>
      <c r="C113" s="11">
        <v>2.81</v>
      </c>
      <c r="D113" s="11">
        <v>6.23</v>
      </c>
    </row>
    <row r="114" spans="1:4" x14ac:dyDescent="0.35">
      <c r="A114" s="11" t="s">
        <v>277</v>
      </c>
      <c r="B114" s="11">
        <v>92.5</v>
      </c>
      <c r="C114" s="11">
        <v>2.79</v>
      </c>
      <c r="D114" s="11">
        <v>4.7</v>
      </c>
    </row>
    <row r="115" spans="1:4" x14ac:dyDescent="0.35">
      <c r="A115" s="11" t="s">
        <v>278</v>
      </c>
      <c r="B115" s="11">
        <v>92.9</v>
      </c>
      <c r="C115" s="11">
        <v>2.73</v>
      </c>
      <c r="D115" s="11">
        <v>4.38</v>
      </c>
    </row>
    <row r="116" spans="1:4" x14ac:dyDescent="0.35">
      <c r="A116" s="11" t="s">
        <v>279</v>
      </c>
      <c r="B116" s="11">
        <v>90.3</v>
      </c>
      <c r="C116" s="11">
        <v>2.58</v>
      </c>
      <c r="D116" s="11">
        <v>7.12</v>
      </c>
    </row>
    <row r="117" spans="1:4" x14ac:dyDescent="0.35">
      <c r="A117" s="11" t="s">
        <v>280</v>
      </c>
      <c r="B117" s="11">
        <v>91.6</v>
      </c>
      <c r="C117" s="11">
        <v>2.71</v>
      </c>
      <c r="D117" s="11">
        <v>5.54</v>
      </c>
    </row>
    <row r="118" spans="1:4" x14ac:dyDescent="0.35">
      <c r="A118" s="11" t="s">
        <v>281</v>
      </c>
      <c r="B118" s="11">
        <v>90.9</v>
      </c>
      <c r="C118" s="11">
        <v>3.57</v>
      </c>
      <c r="D118" s="11">
        <v>5.38</v>
      </c>
    </row>
    <row r="119" spans="1:4" x14ac:dyDescent="0.35">
      <c r="A119" s="11" t="s">
        <v>282</v>
      </c>
      <c r="B119" s="11">
        <v>89.7</v>
      </c>
      <c r="C119" s="11">
        <v>2.48</v>
      </c>
      <c r="D119" s="11">
        <v>7.8</v>
      </c>
    </row>
    <row r="120" spans="1:4" x14ac:dyDescent="0.35">
      <c r="A120" s="11" t="s">
        <v>283</v>
      </c>
      <c r="B120" s="11">
        <v>91.9</v>
      </c>
      <c r="C120" s="11">
        <v>1.96</v>
      </c>
      <c r="D120" s="11">
        <v>6.14</v>
      </c>
    </row>
    <row r="121" spans="1:4" x14ac:dyDescent="0.35">
      <c r="A121" s="11" t="s">
        <v>284</v>
      </c>
      <c r="B121" s="11">
        <v>91</v>
      </c>
      <c r="C121" s="11">
        <v>3.01</v>
      </c>
      <c r="D121" s="11">
        <v>5.76</v>
      </c>
    </row>
    <row r="122" spans="1:4" x14ac:dyDescent="0.35">
      <c r="A122" s="11" t="s">
        <v>285</v>
      </c>
      <c r="B122" s="11">
        <v>91.2</v>
      </c>
      <c r="C122" s="11">
        <v>3.9</v>
      </c>
      <c r="D122" s="11">
        <v>4.88</v>
      </c>
    </row>
    <row r="123" spans="1:4" x14ac:dyDescent="0.35">
      <c r="A123" s="11" t="s">
        <v>286</v>
      </c>
      <c r="B123" s="11">
        <v>85.8</v>
      </c>
      <c r="C123" s="11">
        <v>3.87</v>
      </c>
      <c r="D123" s="11">
        <v>10.3</v>
      </c>
    </row>
    <row r="124" spans="1:4" x14ac:dyDescent="0.35">
      <c r="A124" s="11" t="s">
        <v>287</v>
      </c>
      <c r="B124" s="11">
        <v>90.9</v>
      </c>
      <c r="C124" s="11">
        <v>3.79</v>
      </c>
      <c r="D124" s="11">
        <v>5.31</v>
      </c>
    </row>
    <row r="125" spans="1:4" x14ac:dyDescent="0.35">
      <c r="A125" s="11" t="s">
        <v>288</v>
      </c>
      <c r="B125" s="11">
        <v>90</v>
      </c>
      <c r="C125" s="11">
        <v>1.68</v>
      </c>
      <c r="D125" s="11">
        <v>8.36</v>
      </c>
    </row>
    <row r="126" spans="1:4" x14ac:dyDescent="0.35">
      <c r="A126" s="11" t="s">
        <v>289</v>
      </c>
      <c r="B126" s="11">
        <v>93.2</v>
      </c>
      <c r="C126" s="11">
        <v>3.08</v>
      </c>
      <c r="D126" s="11">
        <v>3.67</v>
      </c>
    </row>
    <row r="127" spans="1:4" x14ac:dyDescent="0.35">
      <c r="A127" s="11" t="s">
        <v>290</v>
      </c>
      <c r="B127" s="11">
        <v>88.3</v>
      </c>
      <c r="C127" s="11">
        <v>3.98</v>
      </c>
      <c r="D127" s="11">
        <v>7.63</v>
      </c>
    </row>
    <row r="128" spans="1:4" x14ac:dyDescent="0.35">
      <c r="A128" s="11" t="s">
        <v>291</v>
      </c>
      <c r="B128" s="11">
        <v>88</v>
      </c>
      <c r="C128" s="11">
        <v>4.22</v>
      </c>
      <c r="D128" s="11">
        <v>7.68</v>
      </c>
    </row>
    <row r="129" spans="1:4" x14ac:dyDescent="0.35">
      <c r="A129" s="11" t="s">
        <v>292</v>
      </c>
      <c r="B129" s="11">
        <v>89</v>
      </c>
      <c r="C129" s="11">
        <v>5.36</v>
      </c>
      <c r="D129" s="11">
        <v>5.59</v>
      </c>
    </row>
    <row r="130" spans="1:4" x14ac:dyDescent="0.35">
      <c r="A130" s="11" t="s">
        <v>293</v>
      </c>
      <c r="B130" s="11">
        <v>90.2</v>
      </c>
      <c r="C130" s="11">
        <v>2.68</v>
      </c>
      <c r="D130" s="11">
        <v>7.2</v>
      </c>
    </row>
    <row r="131" spans="1:4" x14ac:dyDescent="0.35">
      <c r="A131" s="11" t="s">
        <v>294</v>
      </c>
      <c r="B131" s="11">
        <v>86.8</v>
      </c>
      <c r="C131" s="11">
        <v>3.55</v>
      </c>
      <c r="D131" s="11">
        <v>9.5500000000000007</v>
      </c>
    </row>
    <row r="132" spans="1:4" x14ac:dyDescent="0.35">
      <c r="A132" s="11" t="s">
        <v>295</v>
      </c>
      <c r="B132" s="11">
        <v>82.5</v>
      </c>
      <c r="C132" s="11">
        <v>4.9400000000000004</v>
      </c>
      <c r="D132" s="11">
        <v>12.4</v>
      </c>
    </row>
    <row r="133" spans="1:4" x14ac:dyDescent="0.35">
      <c r="A133" s="11" t="s">
        <v>296</v>
      </c>
      <c r="B133" s="11">
        <v>88.8</v>
      </c>
      <c r="C133" s="11">
        <v>3.55</v>
      </c>
      <c r="D133" s="11">
        <v>7.45</v>
      </c>
    </row>
    <row r="134" spans="1:4" x14ac:dyDescent="0.35">
      <c r="A134" s="11" t="s">
        <v>297</v>
      </c>
      <c r="B134" s="11">
        <v>91.7</v>
      </c>
      <c r="C134" s="11">
        <v>2.38</v>
      </c>
      <c r="D134" s="11">
        <v>5.96</v>
      </c>
    </row>
    <row r="135" spans="1:4" x14ac:dyDescent="0.35">
      <c r="A135" s="11" t="s">
        <v>298</v>
      </c>
      <c r="B135" s="11">
        <v>86.4</v>
      </c>
      <c r="C135" s="11">
        <v>4.62</v>
      </c>
      <c r="D135" s="11">
        <v>8.99</v>
      </c>
    </row>
    <row r="136" spans="1:4" x14ac:dyDescent="0.35">
      <c r="A136" s="11" t="s">
        <v>299</v>
      </c>
      <c r="B136" s="11">
        <v>92</v>
      </c>
      <c r="C136" s="11">
        <v>3.32</v>
      </c>
      <c r="D136" s="11">
        <v>4.6500000000000004</v>
      </c>
    </row>
    <row r="137" spans="1:4" x14ac:dyDescent="0.35">
      <c r="A137" s="11" t="s">
        <v>300</v>
      </c>
      <c r="B137" s="11">
        <v>75.2</v>
      </c>
      <c r="C137" s="11">
        <v>17.8</v>
      </c>
      <c r="D137" s="11">
        <v>7</v>
      </c>
    </row>
    <row r="138" spans="1:4" x14ac:dyDescent="0.35">
      <c r="A138" s="11" t="s">
        <v>301</v>
      </c>
      <c r="B138" s="11">
        <v>90.8</v>
      </c>
      <c r="C138" s="11">
        <v>4.5199999999999996</v>
      </c>
      <c r="D138" s="11">
        <v>4.6500000000000004</v>
      </c>
    </row>
    <row r="139" spans="1:4" x14ac:dyDescent="0.35">
      <c r="A139" s="11" t="s">
        <v>302</v>
      </c>
      <c r="B139" s="11">
        <v>93</v>
      </c>
      <c r="C139" s="11">
        <v>3.82</v>
      </c>
      <c r="D139" s="11">
        <v>3.23</v>
      </c>
    </row>
    <row r="140" spans="1:4" x14ac:dyDescent="0.35">
      <c r="A140" s="11" t="s">
        <v>303</v>
      </c>
      <c r="B140" s="11">
        <v>88.2</v>
      </c>
      <c r="C140" s="11">
        <v>5.48</v>
      </c>
      <c r="D140" s="11">
        <v>6.34</v>
      </c>
    </row>
    <row r="141" spans="1:4" x14ac:dyDescent="0.35">
      <c r="A141" s="11" t="s">
        <v>304</v>
      </c>
      <c r="B141" s="11">
        <v>93.6</v>
      </c>
      <c r="C141" s="11">
        <v>1.29</v>
      </c>
      <c r="D141" s="11">
        <v>4.97</v>
      </c>
    </row>
    <row r="142" spans="1:4" x14ac:dyDescent="0.35">
      <c r="A142" s="11" t="s">
        <v>305</v>
      </c>
      <c r="B142" s="11">
        <v>92.4</v>
      </c>
      <c r="C142" s="11">
        <v>0.97</v>
      </c>
      <c r="D142" s="11">
        <v>6.63</v>
      </c>
    </row>
    <row r="143" spans="1:4" x14ac:dyDescent="0.35">
      <c r="A143" s="11" t="s">
        <v>306</v>
      </c>
      <c r="B143" s="11">
        <v>91.9</v>
      </c>
      <c r="C143" s="11">
        <v>1.73</v>
      </c>
      <c r="D143" s="11">
        <v>6.21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 size</vt:lpstr>
      <vt:lpstr>Cell size</vt:lpstr>
      <vt:lpstr>Cell number</vt:lpstr>
      <vt:lpstr>Correlations</vt:lpstr>
      <vt:lpstr>Cell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Eudald Pascual Carreras</dc:creator>
  <cp:lastModifiedBy>Belen Garcia Pascual</cp:lastModifiedBy>
  <dcterms:created xsi:type="dcterms:W3CDTF">2022-07-05T14:32:06Z</dcterms:created>
  <dcterms:modified xsi:type="dcterms:W3CDTF">2022-11-02T15:38:02Z</dcterms:modified>
</cp:coreProperties>
</file>