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a013\Downloads\"/>
    </mc:Choice>
  </mc:AlternateContent>
  <xr:revisionPtr revIDLastSave="0" documentId="13_ncr:1_{1D94F20E-A26A-46D6-AE33-B8CB17978E53}" xr6:coauthVersionLast="47" xr6:coauthVersionMax="47" xr10:uidLastSave="{00000000-0000-0000-0000-000000000000}"/>
  <bookViews>
    <workbookView xWindow="-110" yWindow="-110" windowWidth="19420" windowHeight="10420" activeTab="4" xr2:uid="{B51526EA-A0D6-4847-A0DB-35692EA020E2}"/>
  </bookViews>
  <sheets>
    <sheet name="Body size" sheetId="2" r:id="rId1"/>
    <sheet name="Cell size" sheetId="3" r:id="rId2"/>
    <sheet name="Cell number" sheetId="4" r:id="rId3"/>
    <sheet name="Correlation" sheetId="1" r:id="rId4"/>
    <sheet name="Cell cycle" sheetId="5" r:id="rId5"/>
  </sheets>
  <externalReferences>
    <externalReference r:id="rId6"/>
  </externalReferences>
  <definedNames>
    <definedName name="_xlchart.v1.0" hidden="1">'Body size'!$G$2</definedName>
    <definedName name="_xlchart.v1.1" hidden="1">'Body size'!$G$3</definedName>
    <definedName name="_xlchart.v1.10" hidden="1">'Body size'!$H$6:$AE$6</definedName>
    <definedName name="_xlchart.v1.11" hidden="1">'Body size'!$H$7:$AE$7</definedName>
    <definedName name="_xlchart.v1.12" hidden="1">'Cell size'!$I$2</definedName>
    <definedName name="_xlchart.v1.13" hidden="1">'Cell size'!$I$3</definedName>
    <definedName name="_xlchart.v1.14" hidden="1">'Cell size'!$I$4</definedName>
    <definedName name="_xlchart.v1.15" hidden="1">'Cell size'!$I$5</definedName>
    <definedName name="_xlchart.v1.16" hidden="1">'Cell size'!$I$6</definedName>
    <definedName name="_xlchart.v1.17" hidden="1">'Cell size'!$I$7</definedName>
    <definedName name="_xlchart.v1.18" hidden="1">'Cell size'!$J$2:$AG$2</definedName>
    <definedName name="_xlchart.v1.19" hidden="1">'Cell size'!$J$3:$AG$3</definedName>
    <definedName name="_xlchart.v1.2" hidden="1">'Body size'!$G$4</definedName>
    <definedName name="_xlchart.v1.20" hidden="1">'Cell size'!$J$4:$AG$4</definedName>
    <definedName name="_xlchart.v1.21" hidden="1">'Cell size'!$J$5:$AG$5</definedName>
    <definedName name="_xlchart.v1.22" hidden="1">'Cell size'!$J$6:$AG$6</definedName>
    <definedName name="_xlchart.v1.23" hidden="1">'Cell size'!$J$7:$AG$7</definedName>
    <definedName name="_xlchart.v1.24" hidden="1">'Cell number'!$F$2</definedName>
    <definedName name="_xlchart.v1.25" hidden="1">'Cell number'!$F$3</definedName>
    <definedName name="_xlchart.v1.26" hidden="1">'Cell number'!$F$4</definedName>
    <definedName name="_xlchart.v1.27" hidden="1">'Cell number'!$F$5</definedName>
    <definedName name="_xlchart.v1.28" hidden="1">'Cell number'!$F$6</definedName>
    <definedName name="_xlchart.v1.29" hidden="1">'Cell number'!$F$7</definedName>
    <definedName name="_xlchart.v1.3" hidden="1">'Body size'!$G$5</definedName>
    <definedName name="_xlchart.v1.30" hidden="1">'Cell number'!$G$2:$AD$2</definedName>
    <definedName name="_xlchart.v1.31" hidden="1">'Cell number'!$G$3:$AD$3</definedName>
    <definedName name="_xlchart.v1.32" hidden="1">'Cell number'!$G$4:$AD$4</definedName>
    <definedName name="_xlchart.v1.33" hidden="1">'Cell number'!$G$5:$AD$5</definedName>
    <definedName name="_xlchart.v1.34" hidden="1">'Cell number'!$G$6:$AD$6</definedName>
    <definedName name="_xlchart.v1.35" hidden="1">'Cell number'!$G$7:$AD$7</definedName>
    <definedName name="_xlchart.v1.4" hidden="1">'Body size'!$G$6</definedName>
    <definedName name="_xlchart.v1.5" hidden="1">'Body size'!$G$7</definedName>
    <definedName name="_xlchart.v1.6" hidden="1">'Body size'!$H$2:$AE$2</definedName>
    <definedName name="_xlchart.v1.7" hidden="1">'Body size'!$H$3:$AE$3</definedName>
    <definedName name="_xlchart.v1.8" hidden="1">'Body size'!$H$4:$AE$4</definedName>
    <definedName name="_xlchart.v1.9" hidden="1">'Body size'!$H$5:$AE$5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9" i="2" l="1"/>
  <c r="F4" i="2"/>
  <c r="N16" i="5"/>
  <c r="O16" i="5"/>
  <c r="M16" i="5"/>
  <c r="N15" i="5"/>
  <c r="O15" i="5"/>
  <c r="M15" i="5"/>
  <c r="N14" i="5"/>
  <c r="O14" i="5"/>
  <c r="M14" i="5"/>
  <c r="N13" i="5"/>
  <c r="O13" i="5"/>
  <c r="M13" i="5"/>
  <c r="N12" i="5"/>
  <c r="O12" i="5"/>
  <c r="M12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47" i="3" l="1"/>
  <c r="O43" i="3"/>
  <c r="O44" i="3"/>
  <c r="O45" i="3"/>
  <c r="O46" i="3"/>
  <c r="O42" i="3"/>
  <c r="J47" i="3"/>
  <c r="J46" i="3"/>
  <c r="J45" i="3"/>
  <c r="J44" i="3"/>
  <c r="J43" i="3"/>
  <c r="J42" i="3"/>
  <c r="K37" i="3"/>
  <c r="K36" i="3"/>
  <c r="K35" i="3"/>
  <c r="K34" i="3"/>
  <c r="K33" i="3"/>
  <c r="K32" i="3"/>
  <c r="J32" i="3"/>
  <c r="O37" i="3" s="1"/>
  <c r="O33" i="3"/>
  <c r="O34" i="3"/>
  <c r="O35" i="3"/>
  <c r="O36" i="3"/>
  <c r="J37" i="3"/>
  <c r="J36" i="3"/>
  <c r="J35" i="3"/>
  <c r="J34" i="3"/>
  <c r="J33" i="3"/>
  <c r="L47" i="3"/>
  <c r="K47" i="3"/>
  <c r="K46" i="3"/>
  <c r="K45" i="3"/>
  <c r="K44" i="3"/>
  <c r="K43" i="3"/>
  <c r="L42" i="3"/>
  <c r="K42" i="3"/>
  <c r="L37" i="3"/>
  <c r="L36" i="3"/>
  <c r="L35" i="3"/>
  <c r="L34" i="3"/>
  <c r="L33" i="3"/>
  <c r="L32" i="3"/>
  <c r="O28" i="3"/>
  <c r="O32" i="3" l="1"/>
  <c r="L44" i="3"/>
  <c r="L46" i="3"/>
  <c r="L43" i="3"/>
  <c r="L45" i="3"/>
  <c r="L24" i="4" l="1"/>
  <c r="L25" i="4"/>
  <c r="L26" i="4"/>
  <c r="L27" i="4"/>
  <c r="L23" i="4"/>
  <c r="O24" i="3"/>
  <c r="O25" i="3"/>
  <c r="O26" i="3"/>
  <c r="O27" i="3"/>
  <c r="O23" i="3"/>
  <c r="O13" i="3"/>
  <c r="L19" i="4"/>
  <c r="L20" i="4"/>
  <c r="O20" i="3"/>
  <c r="J18" i="3"/>
  <c r="O19" i="3" s="1"/>
  <c r="G20" i="4"/>
  <c r="L13" i="4"/>
  <c r="H21" i="4"/>
  <c r="H22" i="4"/>
  <c r="H23" i="4"/>
  <c r="H24" i="4"/>
  <c r="H25" i="4"/>
  <c r="H20" i="4"/>
  <c r="G21" i="4"/>
  <c r="G22" i="4"/>
  <c r="G23" i="4"/>
  <c r="G24" i="4"/>
  <c r="G25" i="4"/>
  <c r="G13" i="4"/>
  <c r="I18" i="4"/>
  <c r="H18" i="4"/>
  <c r="G18" i="4"/>
  <c r="L17" i="4" s="1"/>
  <c r="I17" i="4"/>
  <c r="H17" i="4"/>
  <c r="G17" i="4"/>
  <c r="I16" i="4"/>
  <c r="H16" i="4"/>
  <c r="G16" i="4"/>
  <c r="L16" i="4" s="1"/>
  <c r="I15" i="4"/>
  <c r="H15" i="4"/>
  <c r="G15" i="4"/>
  <c r="I14" i="4"/>
  <c r="H14" i="4"/>
  <c r="G14" i="4"/>
  <c r="I13" i="4"/>
  <c r="H13" i="4"/>
  <c r="K21" i="3"/>
  <c r="K22" i="3"/>
  <c r="K23" i="3"/>
  <c r="K24" i="3"/>
  <c r="K25" i="3"/>
  <c r="K20" i="3"/>
  <c r="K13" i="3"/>
  <c r="J21" i="3"/>
  <c r="J22" i="3"/>
  <c r="J23" i="3"/>
  <c r="J24" i="3"/>
  <c r="J20" i="3"/>
  <c r="J13" i="3"/>
  <c r="L18" i="3"/>
  <c r="K18" i="3"/>
  <c r="L17" i="3"/>
  <c r="K17" i="3"/>
  <c r="J17" i="3"/>
  <c r="O15" i="3" s="1"/>
  <c r="O16" i="3"/>
  <c r="L16" i="3"/>
  <c r="K16" i="3"/>
  <c r="J16" i="3"/>
  <c r="L15" i="3"/>
  <c r="K15" i="3"/>
  <c r="J15" i="3"/>
  <c r="L14" i="3"/>
  <c r="K14" i="3"/>
  <c r="J14" i="3"/>
  <c r="L13" i="3"/>
  <c r="I24" i="2"/>
  <c r="I23" i="2"/>
  <c r="I22" i="2"/>
  <c r="I21" i="2"/>
  <c r="I20" i="2"/>
  <c r="I19" i="2"/>
  <c r="H24" i="2"/>
  <c r="H23" i="2"/>
  <c r="H22" i="2"/>
  <c r="H21" i="2"/>
  <c r="H20" i="2"/>
  <c r="H19" i="2"/>
  <c r="H26" i="2" s="1"/>
  <c r="J24" i="2"/>
  <c r="J23" i="2"/>
  <c r="J22" i="2"/>
  <c r="J21" i="2"/>
  <c r="J20" i="2"/>
  <c r="J19" i="2"/>
  <c r="M26" i="2" l="1"/>
  <c r="M30" i="2"/>
  <c r="I27" i="2"/>
  <c r="I30" i="2"/>
  <c r="H29" i="2"/>
  <c r="I26" i="2"/>
  <c r="I31" i="2"/>
  <c r="M24" i="2"/>
  <c r="H27" i="2"/>
  <c r="H30" i="2"/>
  <c r="I28" i="2"/>
  <c r="I29" i="2"/>
  <c r="H28" i="2"/>
  <c r="M19" i="2"/>
  <c r="M33" i="2"/>
  <c r="M32" i="2"/>
  <c r="M31" i="2"/>
  <c r="M20" i="2"/>
  <c r="M21" i="2"/>
  <c r="M23" i="2"/>
  <c r="M25" i="2"/>
  <c r="M22" i="2"/>
  <c r="H31" i="2"/>
  <c r="O18" i="3"/>
  <c r="J25" i="3"/>
  <c r="L14" i="4"/>
  <c r="L15" i="4"/>
  <c r="L18" i="4"/>
  <c r="O17" i="3"/>
  <c r="O14" i="3"/>
  <c r="N17" i="1"/>
  <c r="L17" i="1"/>
  <c r="M17" i="1"/>
  <c r="N7" i="1"/>
  <c r="N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2" i="1"/>
  <c r="L6" i="1"/>
  <c r="L5" i="1"/>
  <c r="L4" i="1"/>
  <c r="L3" i="1"/>
  <c r="L2" i="1"/>
  <c r="E2" i="4"/>
  <c r="H2" i="3"/>
  <c r="H7" i="3"/>
  <c r="H6" i="3"/>
  <c r="H5" i="3"/>
  <c r="H4" i="3"/>
  <c r="H3" i="3"/>
  <c r="M8" i="1"/>
  <c r="N8" i="1"/>
  <c r="L8" i="1"/>
  <c r="L7" i="1"/>
  <c r="M7" i="1"/>
  <c r="F7" i="2"/>
  <c r="F2" i="2"/>
  <c r="F3" i="2"/>
  <c r="F5" i="2"/>
  <c r="F6" i="2"/>
  <c r="E7" i="4"/>
  <c r="E6" i="4"/>
  <c r="E5" i="4"/>
  <c r="E4" i="4"/>
  <c r="E3" i="4"/>
  <c r="N6" i="1"/>
  <c r="N5" i="1"/>
  <c r="N4" i="1"/>
  <c r="N3" i="1"/>
  <c r="M6" i="1"/>
  <c r="M5" i="1"/>
  <c r="M4" i="1"/>
  <c r="M3" i="1"/>
  <c r="M2" i="1"/>
  <c r="M14" i="1" l="1"/>
  <c r="L14" i="1"/>
  <c r="N15" i="1"/>
  <c r="N14" i="1"/>
  <c r="M15" i="1"/>
  <c r="N16" i="1"/>
  <c r="L15" i="1"/>
  <c r="L16" i="1"/>
  <c r="M16" i="1"/>
</calcChain>
</file>

<file path=xl/sharedStrings.xml><?xml version="1.0" encoding="utf-8"?>
<sst xmlns="http://schemas.openxmlformats.org/spreadsheetml/2006/main" count="686" uniqueCount="282">
  <si>
    <t>Day</t>
  </si>
  <si>
    <t xml:space="preserve">Cell size </t>
  </si>
  <si>
    <t>Cell number</t>
  </si>
  <si>
    <t>F_0d_1</t>
  </si>
  <si>
    <t>F_0d_3</t>
  </si>
  <si>
    <t>F_0d_5</t>
  </si>
  <si>
    <t>F_0d_7</t>
  </si>
  <si>
    <t>F_0d_10</t>
  </si>
  <si>
    <t>F_0d_12</t>
  </si>
  <si>
    <t>F_0d_13</t>
  </si>
  <si>
    <t>F_0d_14</t>
  </si>
  <si>
    <t>F_0d_15</t>
  </si>
  <si>
    <t>F_0d_16</t>
  </si>
  <si>
    <t>F_0d_17</t>
  </si>
  <si>
    <t>F_0d_21</t>
  </si>
  <si>
    <t>F_0d_24</t>
  </si>
  <si>
    <t>F_2d_1</t>
  </si>
  <si>
    <t>F_2d_2</t>
  </si>
  <si>
    <t>F_2d_3</t>
  </si>
  <si>
    <t>F_2d_4</t>
  </si>
  <si>
    <t>F_2d_5</t>
  </si>
  <si>
    <t>F_2d_6</t>
  </si>
  <si>
    <t>F_2d_7</t>
  </si>
  <si>
    <t>F_2d_8</t>
  </si>
  <si>
    <t>F_2d_9</t>
  </si>
  <si>
    <t>F_2d_16</t>
  </si>
  <si>
    <t>F_2d_17</t>
  </si>
  <si>
    <t>F_2d_18</t>
  </si>
  <si>
    <t>F_2d_19</t>
  </si>
  <si>
    <t>F_2d_20</t>
  </si>
  <si>
    <t>F_2d_21</t>
  </si>
  <si>
    <t>F_2d_22</t>
  </si>
  <si>
    <t>F_2d_23</t>
  </si>
  <si>
    <t>F_2d_24</t>
  </si>
  <si>
    <t>F_4d_1</t>
  </si>
  <si>
    <t>F_4d_2</t>
  </si>
  <si>
    <t>F_4d_3</t>
  </si>
  <si>
    <t>F_4d_4</t>
  </si>
  <si>
    <t>F_4d_5</t>
  </si>
  <si>
    <t>F_4d_6</t>
  </si>
  <si>
    <t>F_4d_7</t>
  </si>
  <si>
    <t>F_4d_8</t>
  </si>
  <si>
    <t>F_4d_11</t>
  </si>
  <si>
    <t>F_4d_15</t>
  </si>
  <si>
    <t>F_4d_17</t>
  </si>
  <si>
    <t>F_4d_18</t>
  </si>
  <si>
    <t>F_4d_19</t>
  </si>
  <si>
    <t>F_4d_21</t>
  </si>
  <si>
    <t>F_4d_22</t>
  </si>
  <si>
    <t>F_6d_1</t>
  </si>
  <si>
    <t>F_6d_2</t>
  </si>
  <si>
    <t>F_6d_3</t>
  </si>
  <si>
    <t>F_6d_4</t>
  </si>
  <si>
    <t>F_6d_5</t>
  </si>
  <si>
    <t>F_6d_6</t>
  </si>
  <si>
    <t>F_6d_7</t>
  </si>
  <si>
    <t>F_6d_8</t>
  </si>
  <si>
    <t>F_6d_9</t>
  </si>
  <si>
    <t>F_6d_10</t>
  </si>
  <si>
    <t>F_6d_11</t>
  </si>
  <si>
    <t>F_6d_12</t>
  </si>
  <si>
    <t>F_6d_13</t>
  </si>
  <si>
    <t>F_6d_14</t>
  </si>
  <si>
    <t>F_6d_15</t>
  </si>
  <si>
    <t>F_6d_16</t>
  </si>
  <si>
    <t>F_6d_17</t>
  </si>
  <si>
    <t>F_6d_18</t>
  </si>
  <si>
    <t>F_6d_19</t>
  </si>
  <si>
    <t>F_6d_20</t>
  </si>
  <si>
    <t>F_6d_21</t>
  </si>
  <si>
    <t>F_6d_22</t>
  </si>
  <si>
    <t>F_6d_23</t>
  </si>
  <si>
    <t>F_6d_24</t>
  </si>
  <si>
    <t>F_8d_1</t>
  </si>
  <si>
    <t>F_8d_2</t>
  </si>
  <si>
    <t>F_8d_3</t>
  </si>
  <si>
    <t>F_8d_4</t>
  </si>
  <si>
    <t>F_8d_5</t>
  </si>
  <si>
    <t>F_8d_6</t>
  </si>
  <si>
    <t>F_8d_7</t>
  </si>
  <si>
    <t>F_8d_8</t>
  </si>
  <si>
    <t>F_8d_9</t>
  </si>
  <si>
    <t>F_8d_10</t>
  </si>
  <si>
    <t>F_8d_11</t>
  </si>
  <si>
    <t>F_8d_12</t>
  </si>
  <si>
    <t>F_8d_13</t>
  </si>
  <si>
    <t>F_8d_14</t>
  </si>
  <si>
    <t>F_8d_15</t>
  </si>
  <si>
    <t>F_8d_16</t>
  </si>
  <si>
    <t>F_8d_17</t>
  </si>
  <si>
    <t>F_8d_18</t>
  </si>
  <si>
    <t>F_8d_19</t>
  </si>
  <si>
    <t>F_8d_20</t>
  </si>
  <si>
    <t>F_8d_23</t>
  </si>
  <si>
    <t>F_8d_24</t>
  </si>
  <si>
    <t>F_10d_2</t>
  </si>
  <si>
    <t>F_10d_3</t>
  </si>
  <si>
    <t>F_10d_4</t>
  </si>
  <si>
    <t>F_10d_5</t>
  </si>
  <si>
    <t>F_10d_6</t>
  </si>
  <si>
    <t>F_10d_7</t>
  </si>
  <si>
    <t>F_10d_8</t>
  </si>
  <si>
    <t>F_10d_9</t>
  </si>
  <si>
    <t>F_10d_10</t>
  </si>
  <si>
    <t>F_10d_11</t>
  </si>
  <si>
    <t>F_10d_12</t>
  </si>
  <si>
    <t>F_10d_13</t>
  </si>
  <si>
    <t>F_10d_14</t>
  </si>
  <si>
    <t>F_10d_15</t>
  </si>
  <si>
    <t>F_10d_16</t>
  </si>
  <si>
    <t>F_10d_17</t>
  </si>
  <si>
    <t>F_10d_18</t>
  </si>
  <si>
    <t>F_10d_19</t>
  </si>
  <si>
    <t>F_10d_20</t>
  </si>
  <si>
    <t>F_10d_23</t>
  </si>
  <si>
    <t>F_10d_24</t>
  </si>
  <si>
    <t xml:space="preserve">Body size in mm2 </t>
  </si>
  <si>
    <t>Day 0</t>
  </si>
  <si>
    <t>Day 2</t>
  </si>
  <si>
    <t>Day 4</t>
  </si>
  <si>
    <t>Day 6</t>
  </si>
  <si>
    <t>Day 8</t>
  </si>
  <si>
    <t>Day 10</t>
  </si>
  <si>
    <t>avg body</t>
  </si>
  <si>
    <t>avg cell size</t>
  </si>
  <si>
    <t>0 to 4</t>
  </si>
  <si>
    <t xml:space="preserve">4 to 10 </t>
  </si>
  <si>
    <t>fold change</t>
  </si>
  <si>
    <t xml:space="preserve">Day 2 </t>
  </si>
  <si>
    <t># samples</t>
  </si>
  <si>
    <t>avg cell number</t>
  </si>
  <si>
    <t>0 to 10</t>
  </si>
  <si>
    <t>25 per</t>
  </si>
  <si>
    <t>median</t>
  </si>
  <si>
    <t>75 per</t>
  </si>
  <si>
    <t/>
  </si>
  <si>
    <t>Log cell size</t>
  </si>
  <si>
    <t>Log cell number</t>
  </si>
  <si>
    <t>log body size</t>
  </si>
  <si>
    <t>8 to 10</t>
  </si>
  <si>
    <t>mean</t>
  </si>
  <si>
    <t>sd</t>
  </si>
  <si>
    <t>n</t>
  </si>
  <si>
    <t>0 to 6</t>
  </si>
  <si>
    <t>6 to 8</t>
  </si>
  <si>
    <t>0 to 8</t>
  </si>
  <si>
    <t>4 to 10</t>
  </si>
  <si>
    <t>6 to 10</t>
  </si>
  <si>
    <t>0 to 2</t>
  </si>
  <si>
    <t>2 to 4</t>
  </si>
  <si>
    <t>4 to 6</t>
  </si>
  <si>
    <t>Increment</t>
  </si>
  <si>
    <t>G1G0</t>
  </si>
  <si>
    <t>S</t>
  </si>
  <si>
    <t>G2M</t>
  </si>
  <si>
    <t>2d_1</t>
  </si>
  <si>
    <t>2d_2</t>
  </si>
  <si>
    <t>2d_3</t>
  </si>
  <si>
    <t>2d_4</t>
  </si>
  <si>
    <t>2d_5</t>
  </si>
  <si>
    <t>2d_6</t>
  </si>
  <si>
    <t>2d_7</t>
  </si>
  <si>
    <t>2d_8</t>
  </si>
  <si>
    <t>2d_9</t>
  </si>
  <si>
    <t>2d_16</t>
  </si>
  <si>
    <t>2d_17</t>
  </si>
  <si>
    <t>2d_18</t>
  </si>
  <si>
    <t>2d_19</t>
  </si>
  <si>
    <t>2d_20</t>
  </si>
  <si>
    <t>2d_21</t>
  </si>
  <si>
    <t>2d_22</t>
  </si>
  <si>
    <t>2d_23</t>
  </si>
  <si>
    <t>2d_24</t>
  </si>
  <si>
    <t>4d_1</t>
  </si>
  <si>
    <t>4d_2</t>
  </si>
  <si>
    <t>4d_3</t>
  </si>
  <si>
    <t>4d_4</t>
  </si>
  <si>
    <t>4d_5</t>
  </si>
  <si>
    <t>4d_6</t>
  </si>
  <si>
    <t>4d_7</t>
  </si>
  <si>
    <t>4d_8</t>
  </si>
  <si>
    <t>4d_11</t>
  </si>
  <si>
    <t>4d_15</t>
  </si>
  <si>
    <t>4d_17</t>
  </si>
  <si>
    <t>4d_18</t>
  </si>
  <si>
    <t>4d_21</t>
  </si>
  <si>
    <t>4d_22</t>
  </si>
  <si>
    <t>6d_1</t>
  </si>
  <si>
    <t>6d_2</t>
  </si>
  <si>
    <t>6d_3</t>
  </si>
  <si>
    <t>6d_4</t>
  </si>
  <si>
    <t>6d_5</t>
  </si>
  <si>
    <t>6d_6</t>
  </si>
  <si>
    <t>6d_7</t>
  </si>
  <si>
    <t>6d_8</t>
  </si>
  <si>
    <t>6d_9</t>
  </si>
  <si>
    <t>6d_10</t>
  </si>
  <si>
    <t>6d_11</t>
  </si>
  <si>
    <t>6d_12</t>
  </si>
  <si>
    <t>6d_13</t>
  </si>
  <si>
    <t>6d_14</t>
  </si>
  <si>
    <t>6d_15</t>
  </si>
  <si>
    <t>6d_16</t>
  </si>
  <si>
    <t>6d_18</t>
  </si>
  <si>
    <t>6d_19</t>
  </si>
  <si>
    <t>6d_20</t>
  </si>
  <si>
    <t>6d_21</t>
  </si>
  <si>
    <t>6d_22</t>
  </si>
  <si>
    <t>6d_23</t>
  </si>
  <si>
    <t>6d_24</t>
  </si>
  <si>
    <t>8d_1</t>
  </si>
  <si>
    <t>8d_2</t>
  </si>
  <si>
    <t>8d_3</t>
  </si>
  <si>
    <t>8d_5</t>
  </si>
  <si>
    <t>8d_6</t>
  </si>
  <si>
    <t>8d_8</t>
  </si>
  <si>
    <t>8d_9</t>
  </si>
  <si>
    <t>8d_10</t>
  </si>
  <si>
    <t>8d_11</t>
  </si>
  <si>
    <t>8d_12</t>
  </si>
  <si>
    <t>8d_14</t>
  </si>
  <si>
    <t>8d_15</t>
  </si>
  <si>
    <t>8d_16</t>
  </si>
  <si>
    <t>8d_18</t>
  </si>
  <si>
    <t>8d_20</t>
  </si>
  <si>
    <t>8d_23</t>
  </si>
  <si>
    <t>8d_24</t>
  </si>
  <si>
    <t>10d_2</t>
  </si>
  <si>
    <t>10d_3</t>
  </si>
  <si>
    <t>10d_4</t>
  </si>
  <si>
    <t>10d_5</t>
  </si>
  <si>
    <t>10d_6</t>
  </si>
  <si>
    <t>10d_7</t>
  </si>
  <si>
    <t>10d_8</t>
  </si>
  <si>
    <t>10d_9</t>
  </si>
  <si>
    <t>10d_10</t>
  </si>
  <si>
    <t>10d_11</t>
  </si>
  <si>
    <t>10d_12</t>
  </si>
  <si>
    <t>10d_13</t>
  </si>
  <si>
    <t>10d_14</t>
  </si>
  <si>
    <t>10d_15</t>
  </si>
  <si>
    <t>10d_16</t>
  </si>
  <si>
    <t>10d_17</t>
  </si>
  <si>
    <t>10d_18</t>
  </si>
  <si>
    <t>10d_19</t>
  </si>
  <si>
    <t>10d_20</t>
  </si>
  <si>
    <t>10d_23</t>
  </si>
  <si>
    <t>10d_24</t>
  </si>
  <si>
    <t>Average</t>
  </si>
  <si>
    <t>SD</t>
  </si>
  <si>
    <t>F_0d_2</t>
  </si>
  <si>
    <t>F_0d_4</t>
  </si>
  <si>
    <t>F_0d_6</t>
  </si>
  <si>
    <t>F_0d_8</t>
  </si>
  <si>
    <t>F_0d_9</t>
  </si>
  <si>
    <t>F_0d_11</t>
  </si>
  <si>
    <t>F_0d_18</t>
  </si>
  <si>
    <t>F_0d_19</t>
  </si>
  <si>
    <t>F_0d_20</t>
  </si>
  <si>
    <t>F_0d_22</t>
  </si>
  <si>
    <t>F_0d_23</t>
  </si>
  <si>
    <t>F_2d_10</t>
  </si>
  <si>
    <t>F_2d_11</t>
  </si>
  <si>
    <t>F_2d_12</t>
  </si>
  <si>
    <t>F_2d_13</t>
  </si>
  <si>
    <t>F_2d_14</t>
  </si>
  <si>
    <t>F_2d_15</t>
  </si>
  <si>
    <t>F_4d_9</t>
  </si>
  <si>
    <t>F_4d_10</t>
  </si>
  <si>
    <t>F_4d_12</t>
  </si>
  <si>
    <t>F_4d_13</t>
  </si>
  <si>
    <t>F_4d_14</t>
  </si>
  <si>
    <t>F_4d_16</t>
  </si>
  <si>
    <t>F_4d_20</t>
  </si>
  <si>
    <t>F_4d_23</t>
  </si>
  <si>
    <t>F_4d_24</t>
  </si>
  <si>
    <t>F_8d_21</t>
  </si>
  <si>
    <t>F_8d_22</t>
  </si>
  <si>
    <t>F_10d_1</t>
  </si>
  <si>
    <t>F_10d_21</t>
  </si>
  <si>
    <t>F_10d_22</t>
  </si>
  <si>
    <t xml:space="preserve">Body_size_in_mm2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</si>
</sst>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5B0"/>
      <color rgb="FF00AEC6"/>
      <color rgb="FF0095D9"/>
      <color rgb="FF0079E0"/>
      <color rgb="FF0057D3"/>
      <color rgb="FF3228AE"/>
      <color rgb="FF4877C4"/>
      <color rgb="FF638ACF"/>
      <color rgb="FF82A1D8"/>
      <color rgb="FFB6C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4.5890746972604979E-2"/>
          <c:y val="0.11785413807822151"/>
          <c:w val="0.93738088653906093"/>
          <c:h val="0.8311897878840258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4.6752241755455195E-3"/>
                  <c:y val="-0.217536885559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'Body size'!$B$2:$B$145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</c:numCache>
            </c:numRef>
          </c:xVal>
          <c:yVal>
            <c:numRef>
              <c:f>'Body size'!$C$2:$C$145</c:f>
              <c:numCache>
                <c:formatCode>General</c:formatCode>
                <c:ptCount val="144"/>
                <c:pt idx="0">
                  <c:v>0.29088868499999998</c:v>
                </c:pt>
                <c:pt idx="1">
                  <c:v>0.32435465800000002</c:v>
                </c:pt>
                <c:pt idx="2">
                  <c:v>0.543924089</c:v>
                </c:pt>
                <c:pt idx="3">
                  <c:v>0.63248648100000004</c:v>
                </c:pt>
                <c:pt idx="4">
                  <c:v>0.29027650199999999</c:v>
                </c:pt>
                <c:pt idx="5">
                  <c:v>0.53555759599999997</c:v>
                </c:pt>
                <c:pt idx="6">
                  <c:v>0.402101826</c:v>
                </c:pt>
                <c:pt idx="7">
                  <c:v>0.202836445</c:v>
                </c:pt>
                <c:pt idx="8">
                  <c:v>0.281195796</c:v>
                </c:pt>
                <c:pt idx="9">
                  <c:v>0.43485358600000001</c:v>
                </c:pt>
                <c:pt idx="10">
                  <c:v>0.52249770399999995</c:v>
                </c:pt>
                <c:pt idx="11">
                  <c:v>0.29874502600000002</c:v>
                </c:pt>
                <c:pt idx="12">
                  <c:v>0.26793184399999997</c:v>
                </c:pt>
                <c:pt idx="13">
                  <c:v>0.237730844</c:v>
                </c:pt>
                <c:pt idx="14">
                  <c:v>0.47678808299999997</c:v>
                </c:pt>
                <c:pt idx="15">
                  <c:v>0.261810019</c:v>
                </c:pt>
                <c:pt idx="16">
                  <c:v>0.33680236699999999</c:v>
                </c:pt>
                <c:pt idx="17">
                  <c:v>0.48219569400000001</c:v>
                </c:pt>
                <c:pt idx="18">
                  <c:v>0.34965819799999998</c:v>
                </c:pt>
                <c:pt idx="19">
                  <c:v>0.44056728899999997</c:v>
                </c:pt>
                <c:pt idx="20">
                  <c:v>0.310070401</c:v>
                </c:pt>
                <c:pt idx="21">
                  <c:v>0.38322620099999999</c:v>
                </c:pt>
                <c:pt idx="22">
                  <c:v>0.48290990700000003</c:v>
                </c:pt>
                <c:pt idx="23">
                  <c:v>0.291500867</c:v>
                </c:pt>
                <c:pt idx="24">
                  <c:v>0.74339353100000005</c:v>
                </c:pt>
                <c:pt idx="25">
                  <c:v>0.892561983</c:v>
                </c:pt>
                <c:pt idx="26">
                  <c:v>0.72308948100000003</c:v>
                </c:pt>
                <c:pt idx="27">
                  <c:v>1.014182226</c:v>
                </c:pt>
                <c:pt idx="28">
                  <c:v>0.66931945699999995</c:v>
                </c:pt>
                <c:pt idx="29">
                  <c:v>0.68890929499999998</c:v>
                </c:pt>
                <c:pt idx="30">
                  <c:v>0.72523211899999995</c:v>
                </c:pt>
                <c:pt idx="31">
                  <c:v>0.538618508</c:v>
                </c:pt>
                <c:pt idx="32">
                  <c:v>0.84042444599999999</c:v>
                </c:pt>
                <c:pt idx="33">
                  <c:v>0.66891133599999997</c:v>
                </c:pt>
                <c:pt idx="34">
                  <c:v>0.73247627800000004</c:v>
                </c:pt>
                <c:pt idx="35">
                  <c:v>0.74216916600000005</c:v>
                </c:pt>
                <c:pt idx="36">
                  <c:v>0.89225589199999999</c:v>
                </c:pt>
                <c:pt idx="37">
                  <c:v>0.91572288499999999</c:v>
                </c:pt>
                <c:pt idx="38">
                  <c:v>0.77930823400000004</c:v>
                </c:pt>
                <c:pt idx="39">
                  <c:v>0.26905417799999998</c:v>
                </c:pt>
                <c:pt idx="40">
                  <c:v>0.72176308499999997</c:v>
                </c:pt>
                <c:pt idx="41">
                  <c:v>0.55565758600000004</c:v>
                </c:pt>
                <c:pt idx="42">
                  <c:v>0.88164472999999999</c:v>
                </c:pt>
                <c:pt idx="43">
                  <c:v>0.44975002600000002</c:v>
                </c:pt>
                <c:pt idx="44">
                  <c:v>0.49678604199999998</c:v>
                </c:pt>
                <c:pt idx="45">
                  <c:v>0.389756147</c:v>
                </c:pt>
                <c:pt idx="46">
                  <c:v>0.82583409900000004</c:v>
                </c:pt>
                <c:pt idx="47">
                  <c:v>0.63044587299999999</c:v>
                </c:pt>
                <c:pt idx="48">
                  <c:v>1.092337517</c:v>
                </c:pt>
                <c:pt idx="49">
                  <c:v>1.6415671869999999</c:v>
                </c:pt>
                <c:pt idx="50">
                  <c:v>1.920110193</c:v>
                </c:pt>
                <c:pt idx="51">
                  <c:v>1.1837567600000001</c:v>
                </c:pt>
                <c:pt idx="52">
                  <c:v>0.83634322999999999</c:v>
                </c:pt>
                <c:pt idx="53">
                  <c:v>1.9715335169999999</c:v>
                </c:pt>
                <c:pt idx="54">
                  <c:v>1.107233956</c:v>
                </c:pt>
                <c:pt idx="55">
                  <c:v>1.0566268750000001</c:v>
                </c:pt>
                <c:pt idx="56">
                  <c:v>1.490562188</c:v>
                </c:pt>
                <c:pt idx="57">
                  <c:v>1.3092541579999999</c:v>
                </c:pt>
                <c:pt idx="58">
                  <c:v>1.0638710339999999</c:v>
                </c:pt>
                <c:pt idx="59">
                  <c:v>0.875012754</c:v>
                </c:pt>
                <c:pt idx="60">
                  <c:v>1.005509642</c:v>
                </c:pt>
                <c:pt idx="61">
                  <c:v>0.64952555899999997</c:v>
                </c:pt>
                <c:pt idx="62">
                  <c:v>0.994694419</c:v>
                </c:pt>
                <c:pt idx="63">
                  <c:v>0.66931945699999995</c:v>
                </c:pt>
                <c:pt idx="64">
                  <c:v>1.1393735330000001</c:v>
                </c:pt>
                <c:pt idx="65">
                  <c:v>1.633710846</c:v>
                </c:pt>
                <c:pt idx="66">
                  <c:v>0.50770329599999997</c:v>
                </c:pt>
                <c:pt idx="67">
                  <c:v>1.5639220490000001</c:v>
                </c:pt>
                <c:pt idx="68">
                  <c:v>0.96602387499999998</c:v>
                </c:pt>
                <c:pt idx="69">
                  <c:v>0.99479644899999997</c:v>
                </c:pt>
                <c:pt idx="70">
                  <c:v>1.040097949</c:v>
                </c:pt>
                <c:pt idx="71">
                  <c:v>1.2481379450000001</c:v>
                </c:pt>
                <c:pt idx="72">
                  <c:v>1.9334761760000001</c:v>
                </c:pt>
                <c:pt idx="73">
                  <c:v>1.898785838</c:v>
                </c:pt>
                <c:pt idx="74">
                  <c:v>1.254055709</c:v>
                </c:pt>
                <c:pt idx="75">
                  <c:v>1.9618406289999999</c:v>
                </c:pt>
                <c:pt idx="76">
                  <c:v>2.4140393840000001</c:v>
                </c:pt>
                <c:pt idx="77">
                  <c:v>1.8869503110000001</c:v>
                </c:pt>
                <c:pt idx="78">
                  <c:v>1.9848995</c:v>
                </c:pt>
                <c:pt idx="79">
                  <c:v>2.0307111519999999</c:v>
                </c:pt>
                <c:pt idx="80">
                  <c:v>1.7525762680000001</c:v>
                </c:pt>
                <c:pt idx="81">
                  <c:v>2.0489745940000001</c:v>
                </c:pt>
                <c:pt idx="82">
                  <c:v>1.637894092</c:v>
                </c:pt>
                <c:pt idx="83">
                  <c:v>1.973166003</c:v>
                </c:pt>
                <c:pt idx="84">
                  <c:v>1.6392628609</c:v>
                </c:pt>
                <c:pt idx="85">
                  <c:v>1.506682992</c:v>
                </c:pt>
                <c:pt idx="86">
                  <c:v>1.171819202</c:v>
                </c:pt>
                <c:pt idx="87">
                  <c:v>1.9934700540000001</c:v>
                </c:pt>
                <c:pt idx="88">
                  <c:v>2.1831445770000002</c:v>
                </c:pt>
                <c:pt idx="89">
                  <c:v>2.1792674220000001</c:v>
                </c:pt>
                <c:pt idx="90">
                  <c:v>2.0963167020000002</c:v>
                </c:pt>
                <c:pt idx="91">
                  <c:v>2.1108050199999999</c:v>
                </c:pt>
                <c:pt idx="92">
                  <c:v>2.1219263339999999</c:v>
                </c:pt>
                <c:pt idx="93">
                  <c:v>1.735843281</c:v>
                </c:pt>
                <c:pt idx="94">
                  <c:v>1.735843281</c:v>
                </c:pt>
                <c:pt idx="95">
                  <c:v>1.642791552</c:v>
                </c:pt>
                <c:pt idx="96">
                  <c:v>3.5887154369999998</c:v>
                </c:pt>
                <c:pt idx="97">
                  <c:v>2.8521579429999999</c:v>
                </c:pt>
                <c:pt idx="98">
                  <c:v>4.7862463010000003</c:v>
                </c:pt>
                <c:pt idx="99">
                  <c:v>3.7870625449999999</c:v>
                </c:pt>
                <c:pt idx="100">
                  <c:v>5.4805632080000004</c:v>
                </c:pt>
                <c:pt idx="101">
                  <c:v>5.043362922</c:v>
                </c:pt>
                <c:pt idx="102">
                  <c:v>3.6852361999999999</c:v>
                </c:pt>
                <c:pt idx="103">
                  <c:v>3.2014080200000001</c:v>
                </c:pt>
                <c:pt idx="104">
                  <c:v>3.6193245589999998</c:v>
                </c:pt>
                <c:pt idx="105">
                  <c:v>3.7787980819999998</c:v>
                </c:pt>
                <c:pt idx="106">
                  <c:v>2.1715131109999999</c:v>
                </c:pt>
                <c:pt idx="107">
                  <c:v>1.8838893990000001</c:v>
                </c:pt>
                <c:pt idx="108">
                  <c:v>3.7951229469999999</c:v>
                </c:pt>
                <c:pt idx="109">
                  <c:v>1.7261503929999999</c:v>
                </c:pt>
                <c:pt idx="110">
                  <c:v>3.2109988779999998</c:v>
                </c:pt>
                <c:pt idx="111">
                  <c:v>3.4130190800000002</c:v>
                </c:pt>
                <c:pt idx="112">
                  <c:v>4.1521273340000002</c:v>
                </c:pt>
                <c:pt idx="113">
                  <c:v>5.9292929289999998</c:v>
                </c:pt>
                <c:pt idx="114">
                  <c:v>5.1664115910000001</c:v>
                </c:pt>
                <c:pt idx="115">
                  <c:v>3.4095500460000001</c:v>
                </c:pt>
                <c:pt idx="116">
                  <c:v>2.9883685340000001</c:v>
                </c:pt>
                <c:pt idx="117">
                  <c:v>2.7272727269999999</c:v>
                </c:pt>
                <c:pt idx="118">
                  <c:v>5.2255892260000003</c:v>
                </c:pt>
                <c:pt idx="119">
                  <c:v>2.6941128459999999</c:v>
                </c:pt>
                <c:pt idx="120">
                  <c:v>6.7101216189999997</c:v>
                </c:pt>
                <c:pt idx="121">
                  <c:v>8.8548107340000008</c:v>
                </c:pt>
                <c:pt idx="122">
                  <c:v>8.3875114780000004</c:v>
                </c:pt>
                <c:pt idx="123">
                  <c:v>7.4728088970000002</c:v>
                </c:pt>
                <c:pt idx="124">
                  <c:v>11.979797980000001</c:v>
                </c:pt>
                <c:pt idx="125">
                  <c:v>6.5791245790000001</c:v>
                </c:pt>
                <c:pt idx="126">
                  <c:v>3.2062034490000002</c:v>
                </c:pt>
                <c:pt idx="127">
                  <c:v>10.764309764</c:v>
                </c:pt>
                <c:pt idx="128">
                  <c:v>4.3393531269999999</c:v>
                </c:pt>
                <c:pt idx="129">
                  <c:v>7.7061524329999997</c:v>
                </c:pt>
                <c:pt idx="130">
                  <c:v>5.0078563410000001</c:v>
                </c:pt>
                <c:pt idx="131">
                  <c:v>7.689113356</c:v>
                </c:pt>
                <c:pt idx="132">
                  <c:v>9.1813080300000003</c:v>
                </c:pt>
                <c:pt idx="133">
                  <c:v>7.1518212429999997</c:v>
                </c:pt>
                <c:pt idx="134">
                  <c:v>6.1406999290000002</c:v>
                </c:pt>
                <c:pt idx="135">
                  <c:v>5.5682073259999996</c:v>
                </c:pt>
                <c:pt idx="136">
                  <c:v>6.772370166</c:v>
                </c:pt>
                <c:pt idx="137">
                  <c:v>6.3469033770000003</c:v>
                </c:pt>
                <c:pt idx="138">
                  <c:v>3.8831751859999999</c:v>
                </c:pt>
                <c:pt idx="139">
                  <c:v>4.6218753189999999</c:v>
                </c:pt>
                <c:pt idx="140">
                  <c:v>5.4203652690000004</c:v>
                </c:pt>
                <c:pt idx="141">
                  <c:v>4.3800632589999999</c:v>
                </c:pt>
                <c:pt idx="142">
                  <c:v>5.6017753289999996</c:v>
                </c:pt>
                <c:pt idx="143">
                  <c:v>4.9969390880000004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2-4CC7-842C-82EF1DAC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182720"/>
        <c:axId val="274201440"/>
      </c:scatterChart>
      <c:valAx>
        <c:axId val="2741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4201440"/>
        <c:crosses val="autoZero"/>
        <c:crossBetween val="midCat"/>
      </c:valAx>
      <c:valAx>
        <c:axId val="2742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418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(log) </a:t>
            </a:r>
            <a:r>
              <a:rPr lang="en-US"/>
              <a:t>body</a:t>
            </a:r>
            <a:r>
              <a:rPr lang="en-US" baseline="0"/>
              <a:t> size vs (</a:t>
            </a:r>
            <a:r>
              <a:rPr lang="en-US"/>
              <a:t>Log) cell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Correlation!$F$1</c:f>
              <c:strCache>
                <c:ptCount val="1"/>
                <c:pt idx="0">
                  <c:v>Log cell 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202680011730147"/>
                  <c:y val="-0.1208085155628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Correlation!$D$2:$D$138</c:f>
              <c:numCache>
                <c:formatCode>General</c:formatCode>
                <c:ptCount val="137"/>
                <c:pt idx="0">
                  <c:v>-0.53627317162896282</c:v>
                </c:pt>
                <c:pt idx="1">
                  <c:v>-0.26446170697245569</c:v>
                </c:pt>
                <c:pt idx="2">
                  <c:v>-0.53718811905904673</c:v>
                </c:pt>
                <c:pt idx="3">
                  <c:v>-0.39566395470130838</c:v>
                </c:pt>
                <c:pt idx="4">
                  <c:v>-0.36165694418518041</c:v>
                </c:pt>
                <c:pt idx="5">
                  <c:v>-0.52469931683455406</c:v>
                </c:pt>
                <c:pt idx="6">
                  <c:v>-0.571975666938215</c:v>
                </c:pt>
                <c:pt idx="7">
                  <c:v>-0.62391446778809467</c:v>
                </c:pt>
                <c:pt idx="8">
                  <c:v>-0.321674608032961</c:v>
                </c:pt>
                <c:pt idx="9">
                  <c:v>-0.58201373779612287</c:v>
                </c:pt>
                <c:pt idx="10">
                  <c:v>-0.47262486500069445</c:v>
                </c:pt>
                <c:pt idx="11">
                  <c:v>-0.50853968908643266</c:v>
                </c:pt>
                <c:pt idx="12">
                  <c:v>-0.53536014919739983</c:v>
                </c:pt>
                <c:pt idx="13">
                  <c:v>-0.12878122244829301</c:v>
                </c:pt>
                <c:pt idx="14">
                  <c:v>-4.9361615058711353E-2</c:v>
                </c:pt>
                <c:pt idx="15">
                  <c:v>-0.14080795623252212</c:v>
                </c:pt>
                <c:pt idx="16">
                  <c:v>6.1159950722746541E-3</c:v>
                </c:pt>
                <c:pt idx="17">
                  <c:v>-0.17436654994807285</c:v>
                </c:pt>
                <c:pt idx="18">
                  <c:v>-0.16183795555852654</c:v>
                </c:pt>
                <c:pt idx="19">
                  <c:v>-0.13952297016454401</c:v>
                </c:pt>
                <c:pt idx="20">
                  <c:v>-0.26871872744851505</c:v>
                </c:pt>
                <c:pt idx="21">
                  <c:v>-7.5501323462069572E-2</c:v>
                </c:pt>
                <c:pt idx="22">
                  <c:v>-0.57016025963585848</c:v>
                </c:pt>
                <c:pt idx="23">
                  <c:v>-0.1416053339567209</c:v>
                </c:pt>
                <c:pt idx="24">
                  <c:v>-0.25519275216037224</c:v>
                </c:pt>
                <c:pt idx="25">
                  <c:v>-5.4706384123663764E-2</c:v>
                </c:pt>
                <c:pt idx="26">
                  <c:v>-0.3470288028758936</c:v>
                </c:pt>
                <c:pt idx="27">
                  <c:v>-0.30383061485952928</c:v>
                </c:pt>
                <c:pt idx="28">
                  <c:v>-0.40920702665322356</c:v>
                </c:pt>
                <c:pt idx="29">
                  <c:v>-8.3107188908883287E-2</c:v>
                </c:pt>
                <c:pt idx="30">
                  <c:v>-0.20035219389104805</c:v>
                </c:pt>
                <c:pt idx="31">
                  <c:v>3.8356850019321251E-2</c:v>
                </c:pt>
                <c:pt idx="32">
                  <c:v>0.21525866248188111</c:v>
                </c:pt>
                <c:pt idx="33">
                  <c:v>0.28332615309865927</c:v>
                </c:pt>
                <c:pt idx="34">
                  <c:v>7.3262472114658209E-2</c:v>
                </c:pt>
                <c:pt idx="35">
                  <c:v>-7.7615454255240357E-2</c:v>
                </c:pt>
                <c:pt idx="36">
                  <c:v>0.29480416468310333</c:v>
                </c:pt>
                <c:pt idx="37">
                  <c:v>4.4239396004753122E-2</c:v>
                </c:pt>
                <c:pt idx="38">
                  <c:v>2.3921652646365574E-2</c:v>
                </c:pt>
                <c:pt idx="39">
                  <c:v>2.6888984522160504E-2</c:v>
                </c:pt>
                <c:pt idx="40">
                  <c:v>-2.3103187771868357E-3</c:v>
                </c:pt>
                <c:pt idx="41">
                  <c:v>5.6666126823700945E-2</c:v>
                </c:pt>
                <c:pt idx="42">
                  <c:v>0.21317519228261225</c:v>
                </c:pt>
                <c:pt idx="43">
                  <c:v>-1.5012139989658139E-2</c:v>
                </c:pt>
                <c:pt idx="44">
                  <c:v>-2.2657736458266999E-3</c:v>
                </c:pt>
                <c:pt idx="45">
                  <c:v>0.28633882513135922</c:v>
                </c:pt>
                <c:pt idx="46">
                  <c:v>0.27847598389454808</c:v>
                </c:pt>
                <c:pt idx="47">
                  <c:v>9.831682961582687E-2</c:v>
                </c:pt>
                <c:pt idx="48">
                  <c:v>0.29266372437057991</c:v>
                </c:pt>
                <c:pt idx="49">
                  <c:v>0.38274435114424271</c:v>
                </c:pt>
                <c:pt idx="50">
                  <c:v>0.27576046405330606</c:v>
                </c:pt>
                <c:pt idx="51">
                  <c:v>0.29773852233320136</c:v>
                </c:pt>
                <c:pt idx="52">
                  <c:v>0.30764815382640698</c:v>
                </c:pt>
                <c:pt idx="53">
                  <c:v>0.24367692652504308</c:v>
                </c:pt>
                <c:pt idx="54">
                  <c:v>0.31153657345536179</c:v>
                </c:pt>
                <c:pt idx="55">
                  <c:v>0.21428581638226968</c:v>
                </c:pt>
                <c:pt idx="56">
                  <c:v>0.29516362410375857</c:v>
                </c:pt>
                <c:pt idx="57">
                  <c:v>0.21464859962602706</c:v>
                </c:pt>
                <c:pt idx="58">
                  <c:v>0.17802188581988607</c:v>
                </c:pt>
                <c:pt idx="59">
                  <c:v>6.8860610290643803E-2</c:v>
                </c:pt>
                <c:pt idx="60">
                  <c:v>0.29960971605547959</c:v>
                </c:pt>
                <c:pt idx="61">
                  <c:v>0.33831052660824529</c:v>
                </c:pt>
                <c:pt idx="62">
                  <c:v>0.32145689450485682</c:v>
                </c:pt>
                <c:pt idx="63">
                  <c:v>0.32444811836263138</c:v>
                </c:pt>
                <c:pt idx="64">
                  <c:v>0.32673030261308977</c:v>
                </c:pt>
                <c:pt idx="65">
                  <c:v>0.23951051273604734</c:v>
                </c:pt>
                <c:pt idx="66">
                  <c:v>0.23951051273604734</c:v>
                </c:pt>
                <c:pt idx="67">
                  <c:v>0.2155824608426711</c:v>
                </c:pt>
                <c:pt idx="68">
                  <c:v>0.55493902282467078</c:v>
                </c:pt>
                <c:pt idx="69">
                  <c:v>0.45517357162655758</c:v>
                </c:pt>
                <c:pt idx="70">
                  <c:v>0.67999504371596142</c:v>
                </c:pt>
                <c:pt idx="71">
                  <c:v>0.73882519088548526</c:v>
                </c:pt>
                <c:pt idx="72">
                  <c:v>0.70272022125269118</c:v>
                </c:pt>
                <c:pt idx="73">
                  <c:v>0.5053410285777119</c:v>
                </c:pt>
                <c:pt idx="74">
                  <c:v>0.55862752974058572</c:v>
                </c:pt>
                <c:pt idx="75">
                  <c:v>0.57735368624989658</c:v>
                </c:pt>
                <c:pt idx="76">
                  <c:v>0.33676245585701498</c:v>
                </c:pt>
                <c:pt idx="77">
                  <c:v>0.27505540227110559</c:v>
                </c:pt>
                <c:pt idx="78">
                  <c:v>0.23707863147456473</c:v>
                </c:pt>
                <c:pt idx="79">
                  <c:v>0.50664015381362371</c:v>
                </c:pt>
                <c:pt idx="80">
                  <c:v>0.53313871614724506</c:v>
                </c:pt>
                <c:pt idx="81">
                  <c:v>0.77300290662860882</c:v>
                </c:pt>
                <c:pt idx="82">
                  <c:v>0.53269706948137874</c:v>
                </c:pt>
                <c:pt idx="83">
                  <c:v>0.71813526763909641</c:v>
                </c:pt>
                <c:pt idx="84">
                  <c:v>0.43041578268938113</c:v>
                </c:pt>
                <c:pt idx="85">
                  <c:v>0.94717928285439823</c:v>
                </c:pt>
                <c:pt idx="86">
                  <c:v>0.92363312749343029</c:v>
                </c:pt>
                <c:pt idx="87">
                  <c:v>0.87348387613552314</c:v>
                </c:pt>
                <c:pt idx="88">
                  <c:v>1.0784494944380176</c:v>
                </c:pt>
                <c:pt idx="89">
                  <c:v>0.81816811005731838</c:v>
                </c:pt>
                <c:pt idx="90">
                  <c:v>0.5059910769621867</c:v>
                </c:pt>
                <c:pt idx="91">
                  <c:v>1.031986186941978</c:v>
                </c:pt>
                <c:pt idx="92">
                  <c:v>0.6374249934957128</c:v>
                </c:pt>
                <c:pt idx="93">
                  <c:v>0.88683759540576579</c:v>
                </c:pt>
                <c:pt idx="94">
                  <c:v>0.69965186189449502</c:v>
                </c:pt>
                <c:pt idx="95">
                  <c:v>0.88587626349493331</c:v>
                </c:pt>
                <c:pt idx="96">
                  <c:v>0.96290455807964315</c:v>
                </c:pt>
                <c:pt idx="97">
                  <c:v>0.85441665090127017</c:v>
                </c:pt>
                <c:pt idx="98">
                  <c:v>0.78821787569783153</c:v>
                </c:pt>
                <c:pt idx="99">
                  <c:v>0.745715397375037</c:v>
                </c:pt>
                <c:pt idx="100">
                  <c:v>0.83074068786832822</c:v>
                </c:pt>
                <c:pt idx="101">
                  <c:v>0.80256188681952811</c:v>
                </c:pt>
                <c:pt idx="102">
                  <c:v>0.58918698379788581</c:v>
                </c:pt>
                <c:pt idx="103">
                  <c:v>0.66481822565182025</c:v>
                </c:pt>
                <c:pt idx="104">
                  <c:v>0.74832568654177811</c:v>
                </c:pt>
                <c:pt idx="105">
                  <c:v>0.69870405548486925</c:v>
                </c:pt>
              </c:numCache>
            </c:numRef>
          </c:xVal>
          <c:yVal>
            <c:numRef>
              <c:f>Correlation!$F$2:$F$138</c:f>
              <c:numCache>
                <c:formatCode>General</c:formatCode>
                <c:ptCount val="137"/>
                <c:pt idx="0">
                  <c:v>4.6881349453234877</c:v>
                </c:pt>
                <c:pt idx="1">
                  <c:v>4.6742363358069285</c:v>
                </c:pt>
                <c:pt idx="2">
                  <c:v>4.6437684122193987</c:v>
                </c:pt>
                <c:pt idx="3">
                  <c:v>4.6164124919789709</c:v>
                </c:pt>
                <c:pt idx="4">
                  <c:v>4.6329024941528791</c:v>
                </c:pt>
                <c:pt idx="5">
                  <c:v>4.6309564364594324</c:v>
                </c:pt>
                <c:pt idx="6">
                  <c:v>4.7076382953799998</c:v>
                </c:pt>
                <c:pt idx="7">
                  <c:v>4.6034475148146035</c:v>
                </c:pt>
                <c:pt idx="8">
                  <c:v>4.6263814334695272</c:v>
                </c:pt>
                <c:pt idx="9">
                  <c:v>4.6380497482643888</c:v>
                </c:pt>
                <c:pt idx="10">
                  <c:v>4.6224212739756698</c:v>
                </c:pt>
                <c:pt idx="11">
                  <c:v>4.5582284218033253</c:v>
                </c:pt>
                <c:pt idx="12">
                  <c:v>4.6512780139981444</c:v>
                </c:pt>
                <c:pt idx="13">
                  <c:v>4.6800815718483486</c:v>
                </c:pt>
                <c:pt idx="14">
                  <c:v>4.6562132316736564</c:v>
                </c:pt>
                <c:pt idx="15">
                  <c:v>4.6469132085956941</c:v>
                </c:pt>
                <c:pt idx="16">
                  <c:v>4.6754116937148638</c:v>
                </c:pt>
                <c:pt idx="17">
                  <c:v>4.6130380035027043</c:v>
                </c:pt>
                <c:pt idx="18">
                  <c:v>4.6500353966070485</c:v>
                </c:pt>
                <c:pt idx="19">
                  <c:v>4.6380497482643888</c:v>
                </c:pt>
                <c:pt idx="20">
                  <c:v>4.6150658413436991</c:v>
                </c:pt>
                <c:pt idx="21">
                  <c:v>4.7157360032250626</c:v>
                </c:pt>
                <c:pt idx="22">
                  <c:v>4.676583879262914</c:v>
                </c:pt>
                <c:pt idx="23">
                  <c:v>4.5718485287429012</c:v>
                </c:pt>
                <c:pt idx="24">
                  <c:v>4.5943483451250549</c:v>
                </c:pt>
                <c:pt idx="25">
                  <c:v>4.4584263149872108</c:v>
                </c:pt>
                <c:pt idx="26">
                  <c:v>4.549689738712317</c:v>
                </c:pt>
                <c:pt idx="27">
                  <c:v>4.5755573000600256</c:v>
                </c:pt>
                <c:pt idx="28">
                  <c:v>4.5673557871396184</c:v>
                </c:pt>
                <c:pt idx="29">
                  <c:v>4.6303058079004362</c:v>
                </c:pt>
                <c:pt idx="30">
                  <c:v>4.6531352990037114</c:v>
                </c:pt>
                <c:pt idx="31">
                  <c:v>4.7335503370229111</c:v>
                </c:pt>
                <c:pt idx="32">
                  <c:v>4.7652213663049805</c:v>
                </c:pt>
                <c:pt idx="33">
                  <c:v>4.7242103107687674</c:v>
                </c:pt>
                <c:pt idx="34">
                  <c:v>4.6993867270437351</c:v>
                </c:pt>
                <c:pt idx="35">
                  <c:v>4.5433726166886244</c:v>
                </c:pt>
                <c:pt idx="36">
                  <c:v>4.5799664189650811</c:v>
                </c:pt>
                <c:pt idx="37">
                  <c:v>4.5589964051721585</c:v>
                </c:pt>
                <c:pt idx="38">
                  <c:v>4.5792346673481497</c:v>
                </c:pt>
                <c:pt idx="39">
                  <c:v>4.754592939762488</c:v>
                </c:pt>
                <c:pt idx="40">
                  <c:v>4.6695028341043434</c:v>
                </c:pt>
                <c:pt idx="41">
                  <c:v>4.6789188014565557</c:v>
                </c:pt>
                <c:pt idx="42">
                  <c:v>4.6683113532969243</c:v>
                </c:pt>
                <c:pt idx="43">
                  <c:v>4.6683113532969243</c:v>
                </c:pt>
                <c:pt idx="44">
                  <c:v>4.6841269256130751</c:v>
                </c:pt>
                <c:pt idx="45">
                  <c:v>4.8066140514632059</c:v>
                </c:pt>
                <c:pt idx="46">
                  <c:v>4.7898062611084216</c:v>
                </c:pt>
                <c:pt idx="47">
                  <c:v>4.8219587303729279</c:v>
                </c:pt>
                <c:pt idx="48">
                  <c:v>4.8416097121684354</c:v>
                </c:pt>
                <c:pt idx="49">
                  <c:v>4.8487554864240776</c:v>
                </c:pt>
                <c:pt idx="50">
                  <c:v>4.8244642824104185</c:v>
                </c:pt>
                <c:pt idx="51">
                  <c:v>4.7987334918160229</c:v>
                </c:pt>
                <c:pt idx="52">
                  <c:v>4.8122179289812044</c:v>
                </c:pt>
                <c:pt idx="53">
                  <c:v>4.7746629225378223</c:v>
                </c:pt>
                <c:pt idx="54">
                  <c:v>4.8113604864876676</c:v>
                </c:pt>
                <c:pt idx="55">
                  <c:v>4.7496744898899896</c:v>
                </c:pt>
                <c:pt idx="56">
                  <c:v>4.8809964146290623</c:v>
                </c:pt>
                <c:pt idx="57">
                  <c:v>4.7325224206095422</c:v>
                </c:pt>
                <c:pt idx="58">
                  <c:v>4.7732597081283838</c:v>
                </c:pt>
                <c:pt idx="59">
                  <c:v>4.6795005757992856</c:v>
                </c:pt>
                <c:pt idx="60">
                  <c:v>4.7004960366683255</c:v>
                </c:pt>
                <c:pt idx="61">
                  <c:v>4.8040030547296126</c:v>
                </c:pt>
                <c:pt idx="62">
                  <c:v>4.7526322389969602</c:v>
                </c:pt>
                <c:pt idx="63">
                  <c:v>4.7889033616524328</c:v>
                </c:pt>
                <c:pt idx="64">
                  <c:v>4.6823978145755296</c:v>
                </c:pt>
                <c:pt idx="65">
                  <c:v>4.7699678013294422</c:v>
                </c:pt>
                <c:pt idx="66">
                  <c:v>4.7861833455676335</c:v>
                </c:pt>
                <c:pt idx="67">
                  <c:v>4.7709108950375168</c:v>
                </c:pt>
                <c:pt idx="68">
                  <c:v>4.7355988996981795</c:v>
                </c:pt>
                <c:pt idx="69">
                  <c:v>4.7304592600457687</c:v>
                </c:pt>
                <c:pt idx="70">
                  <c:v>4.6904087436164907</c:v>
                </c:pt>
                <c:pt idx="71">
                  <c:v>4.8758480708954828</c:v>
                </c:pt>
                <c:pt idx="72">
                  <c:v>4.7081828653346163</c:v>
                </c:pt>
                <c:pt idx="73">
                  <c:v>4.7893550460216998</c:v>
                </c:pt>
                <c:pt idx="74">
                  <c:v>4.7599396657171162</c:v>
                </c:pt>
                <c:pt idx="75">
                  <c:v>4.7861833455676335</c:v>
                </c:pt>
                <c:pt idx="76">
                  <c:v>4.7848169223683614</c:v>
                </c:pt>
                <c:pt idx="77">
                  <c:v>4.814354157990314</c:v>
                </c:pt>
                <c:pt idx="78">
                  <c:v>4.7135913347584735</c:v>
                </c:pt>
                <c:pt idx="79">
                  <c:v>4.6406006776654198</c:v>
                </c:pt>
                <c:pt idx="80">
                  <c:v>4.7727909606658212</c:v>
                </c:pt>
                <c:pt idx="81">
                  <c:v>4.5566883688352338</c:v>
                </c:pt>
                <c:pt idx="82">
                  <c:v>4.6706910550422789</c:v>
                </c:pt>
                <c:pt idx="83">
                  <c:v>4.8665000026721721</c:v>
                </c:pt>
                <c:pt idx="84">
                  <c:v>4.737637844672892</c:v>
                </c:pt>
                <c:pt idx="85">
                  <c:v>4.831485839248657</c:v>
                </c:pt>
                <c:pt idx="86">
                  <c:v>4.8565597302453449</c:v>
                </c:pt>
                <c:pt idx="87">
                  <c:v>4.7829883113219536</c:v>
                </c:pt>
                <c:pt idx="88">
                  <c:v>4.9106670852962822</c:v>
                </c:pt>
                <c:pt idx="89">
                  <c:v>4.7929517082501318</c:v>
                </c:pt>
                <c:pt idx="90">
                  <c:v>4.6988310078611875</c:v>
                </c:pt>
                <c:pt idx="91">
                  <c:v>4.828608345169374</c:v>
                </c:pt>
                <c:pt idx="92">
                  <c:v>4.6610929962917425</c:v>
                </c:pt>
                <c:pt idx="93">
                  <c:v>4.8367796959498381</c:v>
                </c:pt>
                <c:pt idx="94">
                  <c:v>4.7594563106511911</c:v>
                </c:pt>
                <c:pt idx="95">
                  <c:v>4.7898062611084216</c:v>
                </c:pt>
                <c:pt idx="96">
                  <c:v>4.7893550460216998</c:v>
                </c:pt>
                <c:pt idx="97">
                  <c:v>4.7043564574815635</c:v>
                </c:pt>
                <c:pt idx="98">
                  <c:v>4.7081828653346163</c:v>
                </c:pt>
                <c:pt idx="99">
                  <c:v>4.8126460162331188</c:v>
                </c:pt>
                <c:pt idx="100">
                  <c:v>4.8232133132826673</c:v>
                </c:pt>
                <c:pt idx="101">
                  <c:v>4.8022536284691624</c:v>
                </c:pt>
                <c:pt idx="102">
                  <c:v>4.8139277519846271</c:v>
                </c:pt>
                <c:pt idx="103">
                  <c:v>4.8802646630121309</c:v>
                </c:pt>
                <c:pt idx="104">
                  <c:v>4.7866378662599871</c:v>
                </c:pt>
                <c:pt idx="105">
                  <c:v>4.8921836796022689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20-4C60-A9D7-2C06F9E6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54687"/>
        <c:axId val="1136858015"/>
      </c:scatterChart>
      <c:valAx>
        <c:axId val="113685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36858015"/>
        <c:crosses val="autoZero"/>
        <c:crossBetween val="midCat"/>
      </c:valAx>
      <c:valAx>
        <c:axId val="1136858015"/>
        <c:scaling>
          <c:orientation val="minMax"/>
          <c:max val="4.95"/>
          <c:min val="4.4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3685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(Log) body size vs (log) cell</a:t>
            </a:r>
            <a:r>
              <a:rPr lang="en-US" baseline="0"/>
              <a:t>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Correlation!$B$2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Correlation!$D$2:$D$14</c:f>
              <c:numCache>
                <c:formatCode>General</c:formatCode>
                <c:ptCount val="13"/>
                <c:pt idx="0">
                  <c:v>-0.53627317162896282</c:v>
                </c:pt>
                <c:pt idx="1">
                  <c:v>-0.26446170697245569</c:v>
                </c:pt>
                <c:pt idx="2">
                  <c:v>-0.53718811905904673</c:v>
                </c:pt>
                <c:pt idx="3">
                  <c:v>-0.39566395470130838</c:v>
                </c:pt>
                <c:pt idx="4">
                  <c:v>-0.36165694418518041</c:v>
                </c:pt>
                <c:pt idx="5">
                  <c:v>-0.52469931683455406</c:v>
                </c:pt>
                <c:pt idx="6">
                  <c:v>-0.571975666938215</c:v>
                </c:pt>
                <c:pt idx="7">
                  <c:v>-0.62391446778809467</c:v>
                </c:pt>
                <c:pt idx="8">
                  <c:v>-0.321674608032961</c:v>
                </c:pt>
                <c:pt idx="9">
                  <c:v>-0.58201373779612287</c:v>
                </c:pt>
                <c:pt idx="10">
                  <c:v>-0.47262486500069445</c:v>
                </c:pt>
                <c:pt idx="11">
                  <c:v>-0.50853968908643266</c:v>
                </c:pt>
                <c:pt idx="12">
                  <c:v>-0.53536014919739983</c:v>
                </c:pt>
              </c:numCache>
            </c:numRef>
          </c:xVal>
          <c:yVal>
            <c:numRef>
              <c:f>Correlation!$H$2:$H$14</c:f>
              <c:numCache>
                <c:formatCode>General</c:formatCode>
                <c:ptCount val="13"/>
                <c:pt idx="0">
                  <c:v>4.5740312677277188</c:v>
                </c:pt>
                <c:pt idx="1">
                  <c:v>4.9253663817030962</c:v>
                </c:pt>
                <c:pt idx="2">
                  <c:v>4.502074536663339</c:v>
                </c:pt>
                <c:pt idx="3">
                  <c:v>4.877456475931246</c:v>
                </c:pt>
                <c:pt idx="4">
                  <c:v>4.9488474775526186</c:v>
                </c:pt>
                <c:pt idx="5">
                  <c:v>4.9695747835128001</c:v>
                </c:pt>
                <c:pt idx="6">
                  <c:v>4.9850228440303468</c:v>
                </c:pt>
                <c:pt idx="7">
                  <c:v>4.8684306844926866</c:v>
                </c:pt>
                <c:pt idx="8">
                  <c:v>4.8680981803614261</c:v>
                </c:pt>
                <c:pt idx="9">
                  <c:v>4.9191288900230008</c:v>
                </c:pt>
                <c:pt idx="10">
                  <c:v>4.5295093241793509</c:v>
                </c:pt>
                <c:pt idx="11">
                  <c:v>4.5901310533772284</c:v>
                </c:pt>
                <c:pt idx="12">
                  <c:v>4.5452225717875887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64-4D5B-918A-4D62B748A753}"/>
            </c:ext>
          </c:extLst>
        </c:ser>
        <c:ser>
          <c:idx val="1"/>
          <c:order val="1"/>
          <c:tx>
            <c:strRef>
              <c:f>Correlation!$B$15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Correlation!$D$15:$D$32</c:f>
              <c:numCache>
                <c:formatCode>General</c:formatCode>
                <c:ptCount val="18"/>
                <c:pt idx="0">
                  <c:v>-0.12878122244829301</c:v>
                </c:pt>
                <c:pt idx="1">
                  <c:v>-4.9361615058711353E-2</c:v>
                </c:pt>
                <c:pt idx="2">
                  <c:v>-0.14080795623252212</c:v>
                </c:pt>
                <c:pt idx="3">
                  <c:v>6.1159950722746541E-3</c:v>
                </c:pt>
                <c:pt idx="4">
                  <c:v>-0.17436654994807285</c:v>
                </c:pt>
                <c:pt idx="5">
                  <c:v>-0.16183795555852654</c:v>
                </c:pt>
                <c:pt idx="6">
                  <c:v>-0.13952297016454401</c:v>
                </c:pt>
                <c:pt idx="7">
                  <c:v>-0.26871872744851505</c:v>
                </c:pt>
                <c:pt idx="8">
                  <c:v>-7.5501323462069572E-2</c:v>
                </c:pt>
                <c:pt idx="9">
                  <c:v>-0.57016025963585848</c:v>
                </c:pt>
                <c:pt idx="10">
                  <c:v>-0.1416053339567209</c:v>
                </c:pt>
                <c:pt idx="11">
                  <c:v>-0.25519275216037224</c:v>
                </c:pt>
                <c:pt idx="12">
                  <c:v>-5.4706384123663764E-2</c:v>
                </c:pt>
                <c:pt idx="13">
                  <c:v>-0.3470288028758936</c:v>
                </c:pt>
                <c:pt idx="14">
                  <c:v>-0.30383061485952928</c:v>
                </c:pt>
                <c:pt idx="15">
                  <c:v>-0.40920702665322356</c:v>
                </c:pt>
                <c:pt idx="16">
                  <c:v>-8.3107188908883287E-2</c:v>
                </c:pt>
                <c:pt idx="17">
                  <c:v>-0.20035219389104805</c:v>
                </c:pt>
              </c:numCache>
            </c:numRef>
          </c:xVal>
          <c:yVal>
            <c:numRef>
              <c:f>Correlation!$H$15:$H$32</c:f>
              <c:numCache>
                <c:formatCode>General</c:formatCode>
                <c:ptCount val="18"/>
                <c:pt idx="0">
                  <c:v>5.4756415446616149</c:v>
                </c:pt>
                <c:pt idx="1">
                  <c:v>5.2862283251061468</c:v>
                </c:pt>
                <c:pt idx="2">
                  <c:v>5.2147036814618586</c:v>
                </c:pt>
                <c:pt idx="3">
                  <c:v>5.1739088701320481</c:v>
                </c:pt>
                <c:pt idx="4">
                  <c:v>5.1364887432990587</c:v>
                </c:pt>
                <c:pt idx="5">
                  <c:v>4.9957721133519133</c:v>
                </c:pt>
                <c:pt idx="6">
                  <c:v>5.0931745960042454</c:v>
                </c:pt>
                <c:pt idx="7">
                  <c:v>4.674173170294214</c:v>
                </c:pt>
                <c:pt idx="8">
                  <c:v>5.5032953371444524</c:v>
                </c:pt>
                <c:pt idx="9">
                  <c:v>4.5228787452803374</c:v>
                </c:pt>
                <c:pt idx="10">
                  <c:v>4.9377245658733777</c:v>
                </c:pt>
                <c:pt idx="11">
                  <c:v>4.6541756256458431</c:v>
                </c:pt>
                <c:pt idx="12">
                  <c:v>5.0413338416540494</c:v>
                </c:pt>
                <c:pt idx="13">
                  <c:v>4.9635133601104897</c:v>
                </c:pt>
                <c:pt idx="14">
                  <c:v>4.9794783328553986</c:v>
                </c:pt>
                <c:pt idx="15">
                  <c:v>4.6316027940705373</c:v>
                </c:pt>
                <c:pt idx="16">
                  <c:v>5.3869446243705745</c:v>
                </c:pt>
                <c:pt idx="17">
                  <c:v>5.1927128146808457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64-4D5B-918A-4D62B748A753}"/>
            </c:ext>
          </c:extLst>
        </c:ser>
        <c:ser>
          <c:idx val="2"/>
          <c:order val="2"/>
          <c:tx>
            <c:strRef>
              <c:f>Correlation!$B$33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Correlation!$D$33:$D$46</c:f>
              <c:numCache>
                <c:formatCode>General</c:formatCode>
                <c:ptCount val="14"/>
                <c:pt idx="0">
                  <c:v>3.8356850019321251E-2</c:v>
                </c:pt>
                <c:pt idx="1">
                  <c:v>0.21525866248188111</c:v>
                </c:pt>
                <c:pt idx="2">
                  <c:v>0.28332615309865927</c:v>
                </c:pt>
                <c:pt idx="3">
                  <c:v>7.3262472114658209E-2</c:v>
                </c:pt>
                <c:pt idx="4">
                  <c:v>-7.7615454255240357E-2</c:v>
                </c:pt>
                <c:pt idx="5">
                  <c:v>0.29480416468310333</c:v>
                </c:pt>
                <c:pt idx="6">
                  <c:v>4.4239396004753122E-2</c:v>
                </c:pt>
                <c:pt idx="7">
                  <c:v>2.3921652646365574E-2</c:v>
                </c:pt>
                <c:pt idx="8">
                  <c:v>2.6888984522160504E-2</c:v>
                </c:pt>
                <c:pt idx="9">
                  <c:v>-2.3103187771868357E-3</c:v>
                </c:pt>
                <c:pt idx="10">
                  <c:v>5.6666126823700945E-2</c:v>
                </c:pt>
                <c:pt idx="11">
                  <c:v>0.21317519228261225</c:v>
                </c:pt>
                <c:pt idx="12">
                  <c:v>-1.5012139989658139E-2</c:v>
                </c:pt>
                <c:pt idx="13">
                  <c:v>-2.2657736458266999E-3</c:v>
                </c:pt>
              </c:numCache>
            </c:numRef>
          </c:xVal>
          <c:yVal>
            <c:numRef>
              <c:f>Correlation!$H$33:$H$46</c:f>
              <c:numCache>
                <c:formatCode>General</c:formatCode>
                <c:ptCount val="14"/>
                <c:pt idx="0">
                  <c:v>5.4423098052255057</c:v>
                </c:pt>
                <c:pt idx="1">
                  <c:v>5.3641615822940789</c:v>
                </c:pt>
                <c:pt idx="2">
                  <c:v>5.3853508813640172</c:v>
                </c:pt>
                <c:pt idx="3">
                  <c:v>5.0612937167085645</c:v>
                </c:pt>
                <c:pt idx="4">
                  <c:v>4.829817600554839</c:v>
                </c:pt>
                <c:pt idx="5">
                  <c:v>4.9336648928393823</c:v>
                </c:pt>
                <c:pt idx="6">
                  <c:v>4.8239087409443187</c:v>
                </c:pt>
                <c:pt idx="7">
                  <c:v>4.8752989074369752</c:v>
                </c:pt>
                <c:pt idx="8">
                  <c:v>5.1322715881729968</c:v>
                </c:pt>
                <c:pt idx="9">
                  <c:v>5.0341542762343057</c:v>
                </c:pt>
                <c:pt idx="10">
                  <c:v>5.2644011003018205</c:v>
                </c:pt>
                <c:pt idx="11">
                  <c:v>5.3754387268503612</c:v>
                </c:pt>
                <c:pt idx="12">
                  <c:v>5.2111775866676915</c:v>
                </c:pt>
                <c:pt idx="13">
                  <c:v>5.035343724776439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64-4D5B-918A-4D62B748A753}"/>
            </c:ext>
          </c:extLst>
        </c:ser>
        <c:ser>
          <c:idx val="3"/>
          <c:order val="3"/>
          <c:tx>
            <c:strRef>
              <c:f>Correlation!$B$47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Correlation!$D$47:$D$69</c:f>
              <c:numCache>
                <c:formatCode>General</c:formatCode>
                <c:ptCount val="23"/>
                <c:pt idx="0">
                  <c:v>0.28633882513135922</c:v>
                </c:pt>
                <c:pt idx="1">
                  <c:v>0.27847598389454808</c:v>
                </c:pt>
                <c:pt idx="2">
                  <c:v>9.831682961582687E-2</c:v>
                </c:pt>
                <c:pt idx="3">
                  <c:v>0.29266372437057991</c:v>
                </c:pt>
                <c:pt idx="4">
                  <c:v>0.38274435114424271</c:v>
                </c:pt>
                <c:pt idx="5">
                  <c:v>0.27576046405330606</c:v>
                </c:pt>
                <c:pt idx="6">
                  <c:v>0.29773852233320136</c:v>
                </c:pt>
                <c:pt idx="7">
                  <c:v>0.30764815382640698</c:v>
                </c:pt>
                <c:pt idx="8">
                  <c:v>0.24367692652504308</c:v>
                </c:pt>
                <c:pt idx="9">
                  <c:v>0.31153657345536179</c:v>
                </c:pt>
                <c:pt idx="10">
                  <c:v>0.21428581638226968</c:v>
                </c:pt>
                <c:pt idx="11">
                  <c:v>0.29516362410375857</c:v>
                </c:pt>
                <c:pt idx="12">
                  <c:v>0.21464859962602706</c:v>
                </c:pt>
                <c:pt idx="13">
                  <c:v>0.17802188581988607</c:v>
                </c:pt>
                <c:pt idx="14">
                  <c:v>6.8860610290643803E-2</c:v>
                </c:pt>
                <c:pt idx="15">
                  <c:v>0.29960971605547959</c:v>
                </c:pt>
                <c:pt idx="16">
                  <c:v>0.33831052660824529</c:v>
                </c:pt>
                <c:pt idx="17">
                  <c:v>0.32145689450485682</c:v>
                </c:pt>
                <c:pt idx="18">
                  <c:v>0.32444811836263138</c:v>
                </c:pt>
                <c:pt idx="19">
                  <c:v>0.32673030261308977</c:v>
                </c:pt>
                <c:pt idx="20">
                  <c:v>0.23951051273604734</c:v>
                </c:pt>
                <c:pt idx="21">
                  <c:v>0.23951051273604734</c:v>
                </c:pt>
                <c:pt idx="22">
                  <c:v>0.2155824608426711</c:v>
                </c:pt>
              </c:numCache>
            </c:numRef>
          </c:xVal>
          <c:yVal>
            <c:numRef>
              <c:f>Correlation!$H$47:$H$69</c:f>
              <c:numCache>
                <c:formatCode>General</c:formatCode>
                <c:ptCount val="23"/>
                <c:pt idx="0">
                  <c:v>4.9435186440475514</c:v>
                </c:pt>
                <c:pt idx="1">
                  <c:v>4.8878910516111933</c:v>
                </c:pt>
                <c:pt idx="2">
                  <c:v>5.2284793285153697</c:v>
                </c:pt>
                <c:pt idx="3">
                  <c:v>5.2665744862984791</c:v>
                </c:pt>
                <c:pt idx="4">
                  <c:v>5.3037874302091703</c:v>
                </c:pt>
                <c:pt idx="5">
                  <c:v>5.1228457471024562</c:v>
                </c:pt>
                <c:pt idx="6">
                  <c:v>5.0934216851622347</c:v>
                </c:pt>
                <c:pt idx="7">
                  <c:v>5.2281202590596916</c:v>
                </c:pt>
                <c:pt idx="8">
                  <c:v>4.9068829760090829</c:v>
                </c:pt>
                <c:pt idx="9">
                  <c:v>5.3327444088411875</c:v>
                </c:pt>
                <c:pt idx="10">
                  <c:v>5.214549510874857</c:v>
                </c:pt>
                <c:pt idx="11">
                  <c:v>4.8843019201266129</c:v>
                </c:pt>
                <c:pt idx="12">
                  <c:v>5.3638676775092318</c:v>
                </c:pt>
                <c:pt idx="13">
                  <c:v>5.5014846687018917</c:v>
                </c:pt>
                <c:pt idx="14">
                  <c:v>5.0951754855779274</c:v>
                </c:pt>
                <c:pt idx="15">
                  <c:v>5.4073898300176273</c:v>
                </c:pt>
                <c:pt idx="16">
                  <c:v>5.4259687322722812</c:v>
                </c:pt>
                <c:pt idx="17">
                  <c:v>5.233213189952707</c:v>
                </c:pt>
                <c:pt idx="18">
                  <c:v>5.434689390782621</c:v>
                </c:pt>
                <c:pt idx="19">
                  <c:v>5.0096208408143248</c:v>
                </c:pt>
                <c:pt idx="20">
                  <c:v>5.1794672464869524</c:v>
                </c:pt>
                <c:pt idx="21">
                  <c:v>5.0687580678204061</c:v>
                </c:pt>
                <c:pt idx="22">
                  <c:v>5.0271927378139019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64-4D5B-918A-4D62B748A753}"/>
            </c:ext>
          </c:extLst>
        </c:ser>
        <c:ser>
          <c:idx val="4"/>
          <c:order val="4"/>
          <c:tx>
            <c:strRef>
              <c:f>Correlation!$B$70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Correlation!$D$70:$D$86</c:f>
              <c:numCache>
                <c:formatCode>General</c:formatCode>
                <c:ptCount val="17"/>
                <c:pt idx="0">
                  <c:v>0.55493902282467078</c:v>
                </c:pt>
                <c:pt idx="1">
                  <c:v>0.45517357162655758</c:v>
                </c:pt>
                <c:pt idx="2">
                  <c:v>0.67999504371596142</c:v>
                </c:pt>
                <c:pt idx="3">
                  <c:v>0.73882519088548526</c:v>
                </c:pt>
                <c:pt idx="4">
                  <c:v>0.70272022125269118</c:v>
                </c:pt>
                <c:pt idx="5">
                  <c:v>0.5053410285777119</c:v>
                </c:pt>
                <c:pt idx="6">
                  <c:v>0.55862752974058572</c:v>
                </c:pt>
                <c:pt idx="7">
                  <c:v>0.57735368624989658</c:v>
                </c:pt>
                <c:pt idx="8">
                  <c:v>0.33676245585701498</c:v>
                </c:pt>
                <c:pt idx="9">
                  <c:v>0.27505540227110559</c:v>
                </c:pt>
                <c:pt idx="10">
                  <c:v>0.23707863147456473</c:v>
                </c:pt>
                <c:pt idx="11">
                  <c:v>0.50664015381362371</c:v>
                </c:pt>
                <c:pt idx="12">
                  <c:v>0.53313871614724506</c:v>
                </c:pt>
                <c:pt idx="13">
                  <c:v>0.77300290662860882</c:v>
                </c:pt>
                <c:pt idx="14">
                  <c:v>0.53269706948137874</c:v>
                </c:pt>
                <c:pt idx="15">
                  <c:v>0.71813526763909641</c:v>
                </c:pt>
                <c:pt idx="16">
                  <c:v>0.43041578268938113</c:v>
                </c:pt>
              </c:numCache>
            </c:numRef>
          </c:xVal>
          <c:yVal>
            <c:numRef>
              <c:f>Correlation!$H$70:$H$86</c:f>
              <c:numCache>
                <c:formatCode>General</c:formatCode>
                <c:ptCount val="17"/>
                <c:pt idx="0">
                  <c:v>5.2315663177457239</c:v>
                </c:pt>
                <c:pt idx="1">
                  <c:v>5.7492503051107979</c:v>
                </c:pt>
                <c:pt idx="2">
                  <c:v>4.9309190808567012</c:v>
                </c:pt>
                <c:pt idx="3">
                  <c:v>5.8356471442155629</c:v>
                </c:pt>
                <c:pt idx="4">
                  <c:v>5.4861318368941827</c:v>
                </c:pt>
                <c:pt idx="5">
                  <c:v>5.6712235164317972</c:v>
                </c:pt>
                <c:pt idx="6">
                  <c:v>5.8622648949641221</c:v>
                </c:pt>
                <c:pt idx="7">
                  <c:v>5.7650996827530525</c:v>
                </c:pt>
                <c:pt idx="8">
                  <c:v>5.6107881980206136</c:v>
                </c:pt>
                <c:pt idx="9">
                  <c:v>5.4586378490256493</c:v>
                </c:pt>
                <c:pt idx="10">
                  <c:v>5.2179175882658146</c:v>
                </c:pt>
                <c:pt idx="11">
                  <c:v>5.5498203732393669</c:v>
                </c:pt>
                <c:pt idx="12">
                  <c:v>5.4301496328624834</c:v>
                </c:pt>
                <c:pt idx="13">
                  <c:v>5.1412834544240482</c:v>
                </c:pt>
                <c:pt idx="14">
                  <c:v>4.6222286213454931</c:v>
                </c:pt>
                <c:pt idx="15">
                  <c:v>5.6307051727774926</c:v>
                </c:pt>
                <c:pt idx="16">
                  <c:v>5.5086691425489622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64-4D5B-918A-4D62B748A753}"/>
            </c:ext>
          </c:extLst>
        </c:ser>
        <c:ser>
          <c:idx val="5"/>
          <c:order val="5"/>
          <c:tx>
            <c:strRef>
              <c:f>Correlation!$B$87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Correlation!$D$87:$D$107</c:f>
              <c:numCache>
                <c:formatCode>General</c:formatCode>
                <c:ptCount val="21"/>
                <c:pt idx="0">
                  <c:v>0.94717928285439823</c:v>
                </c:pt>
                <c:pt idx="1">
                  <c:v>0.92363312749343029</c:v>
                </c:pt>
                <c:pt idx="2">
                  <c:v>0.87348387613552314</c:v>
                </c:pt>
                <c:pt idx="3">
                  <c:v>1.0784494944380176</c:v>
                </c:pt>
                <c:pt idx="4">
                  <c:v>0.81816811005731838</c:v>
                </c:pt>
                <c:pt idx="5">
                  <c:v>0.5059910769621867</c:v>
                </c:pt>
                <c:pt idx="6">
                  <c:v>1.031986186941978</c:v>
                </c:pt>
                <c:pt idx="7">
                  <c:v>0.6374249934957128</c:v>
                </c:pt>
                <c:pt idx="8">
                  <c:v>0.88683759540576579</c:v>
                </c:pt>
                <c:pt idx="9">
                  <c:v>0.69965186189449502</c:v>
                </c:pt>
                <c:pt idx="10">
                  <c:v>0.88587626349493331</c:v>
                </c:pt>
                <c:pt idx="11">
                  <c:v>0.96290455807964315</c:v>
                </c:pt>
                <c:pt idx="12">
                  <c:v>0.85441665090127017</c:v>
                </c:pt>
                <c:pt idx="13">
                  <c:v>0.78821787569783153</c:v>
                </c:pt>
                <c:pt idx="14">
                  <c:v>0.745715397375037</c:v>
                </c:pt>
                <c:pt idx="15">
                  <c:v>0.83074068786832822</c:v>
                </c:pt>
                <c:pt idx="16">
                  <c:v>0.80256188681952811</c:v>
                </c:pt>
                <c:pt idx="17">
                  <c:v>0.58918698379788581</c:v>
                </c:pt>
                <c:pt idx="18">
                  <c:v>0.66481822565182025</c:v>
                </c:pt>
                <c:pt idx="19">
                  <c:v>0.74832568654177811</c:v>
                </c:pt>
                <c:pt idx="20">
                  <c:v>0.69870405548486925</c:v>
                </c:pt>
              </c:numCache>
            </c:numRef>
          </c:xVal>
          <c:yVal>
            <c:numRef>
              <c:f>Correlation!$H$87:$H$107</c:f>
              <c:numCache>
                <c:formatCode>General</c:formatCode>
                <c:ptCount val="21"/>
                <c:pt idx="0">
                  <c:v>6.0134391575553821</c:v>
                </c:pt>
                <c:pt idx="1">
                  <c:v>5.9259212331288582</c:v>
                </c:pt>
                <c:pt idx="2">
                  <c:v>5.9473876627935756</c:v>
                </c:pt>
                <c:pt idx="3">
                  <c:v>6.365238318611012</c:v>
                </c:pt>
                <c:pt idx="4">
                  <c:v>5.9169410988891737</c:v>
                </c:pt>
                <c:pt idx="5">
                  <c:v>5.8761863792590683</c:v>
                </c:pt>
                <c:pt idx="6">
                  <c:v>5.6472875312653397</c:v>
                </c:pt>
                <c:pt idx="7">
                  <c:v>5.9420080530223132</c:v>
                </c:pt>
                <c:pt idx="8">
                  <c:v>5.9030899869919438</c:v>
                </c:pt>
                <c:pt idx="9">
                  <c:v>5.8677620246502009</c:v>
                </c:pt>
                <c:pt idx="10">
                  <c:v>6.0396344055018867</c:v>
                </c:pt>
                <c:pt idx="11">
                  <c:v>5.9578192342897065</c:v>
                </c:pt>
                <c:pt idx="12">
                  <c:v>5.8530873308980302</c:v>
                </c:pt>
                <c:pt idx="13">
                  <c:v>6.1667145664600156</c:v>
                </c:pt>
                <c:pt idx="14">
                  <c:v>5.8247035956844018</c:v>
                </c:pt>
                <c:pt idx="15">
                  <c:v>6.4610164646397186</c:v>
                </c:pt>
                <c:pt idx="16">
                  <c:v>6.2677582166513659</c:v>
                </c:pt>
                <c:pt idx="17">
                  <c:v>5.8239087409443187</c:v>
                </c:pt>
                <c:pt idx="18">
                  <c:v>5.8933500491040096</c:v>
                </c:pt>
                <c:pt idx="19">
                  <c:v>5.5374171566069137</c:v>
                </c:pt>
                <c:pt idx="20">
                  <c:v>5.5884085859153441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64-4D5B-918A-4D62B748A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75775"/>
        <c:axId val="1132367039"/>
      </c:scatterChart>
      <c:valAx>
        <c:axId val="113237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32367039"/>
        <c:crosses val="autoZero"/>
        <c:crossBetween val="midCat"/>
      </c:valAx>
      <c:valAx>
        <c:axId val="113236703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3237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</a:t>
            </a:r>
            <a:r>
              <a:rPr lang="en-US" baseline="0"/>
              <a:t> size vs (</a:t>
            </a:r>
            <a:r>
              <a:rPr lang="en-US"/>
              <a:t>Log) cell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1212108019134288E-2"/>
          <c:y val="0.11916866823081296"/>
          <c:w val="0.90511480669151811"/>
          <c:h val="0.8062962368907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Correlation!$F$1</c:f>
              <c:strCache>
                <c:ptCount val="1"/>
                <c:pt idx="0">
                  <c:v>Log cell 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1140436677899176E-2"/>
                  <c:y val="0.16068921270348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Correlation!$C$2:$C$138</c:f>
              <c:numCache>
                <c:formatCode>General</c:formatCode>
                <c:ptCount val="137"/>
                <c:pt idx="0">
                  <c:v>0.29088868499999998</c:v>
                </c:pt>
                <c:pt idx="1">
                  <c:v>0.543924089</c:v>
                </c:pt>
                <c:pt idx="2">
                  <c:v>0.29027650199999999</c:v>
                </c:pt>
                <c:pt idx="3">
                  <c:v>0.402101826</c:v>
                </c:pt>
                <c:pt idx="4">
                  <c:v>0.43485358600000001</c:v>
                </c:pt>
                <c:pt idx="5">
                  <c:v>0.29874502600000002</c:v>
                </c:pt>
                <c:pt idx="6">
                  <c:v>0.26793184399999997</c:v>
                </c:pt>
                <c:pt idx="7">
                  <c:v>0.237730844</c:v>
                </c:pt>
                <c:pt idx="8">
                  <c:v>0.47678808299999997</c:v>
                </c:pt>
                <c:pt idx="9">
                  <c:v>0.261810019</c:v>
                </c:pt>
                <c:pt idx="10">
                  <c:v>0.33680236699999999</c:v>
                </c:pt>
                <c:pt idx="11">
                  <c:v>0.310070401</c:v>
                </c:pt>
                <c:pt idx="12">
                  <c:v>0.291500867</c:v>
                </c:pt>
                <c:pt idx="13">
                  <c:v>0.74339353100000005</c:v>
                </c:pt>
                <c:pt idx="14">
                  <c:v>0.892561983</c:v>
                </c:pt>
                <c:pt idx="15">
                  <c:v>0.72308948100000003</c:v>
                </c:pt>
                <c:pt idx="16">
                  <c:v>1.014182226</c:v>
                </c:pt>
                <c:pt idx="17">
                  <c:v>0.66931945699999995</c:v>
                </c:pt>
                <c:pt idx="18">
                  <c:v>0.68890929499999998</c:v>
                </c:pt>
                <c:pt idx="19">
                  <c:v>0.72523211899999995</c:v>
                </c:pt>
                <c:pt idx="20">
                  <c:v>0.538618508</c:v>
                </c:pt>
                <c:pt idx="21">
                  <c:v>0.84042444599999999</c:v>
                </c:pt>
                <c:pt idx="22">
                  <c:v>0.26905417799999998</c:v>
                </c:pt>
                <c:pt idx="23">
                  <c:v>0.72176308499999997</c:v>
                </c:pt>
                <c:pt idx="24">
                  <c:v>0.55565758600000004</c:v>
                </c:pt>
                <c:pt idx="25">
                  <c:v>0.88164472999999999</c:v>
                </c:pt>
                <c:pt idx="26">
                  <c:v>0.44975002600000002</c:v>
                </c:pt>
                <c:pt idx="27">
                  <c:v>0.49678604199999998</c:v>
                </c:pt>
                <c:pt idx="28">
                  <c:v>0.389756147</c:v>
                </c:pt>
                <c:pt idx="29">
                  <c:v>0.82583409900000004</c:v>
                </c:pt>
                <c:pt idx="30">
                  <c:v>0.63044587299999999</c:v>
                </c:pt>
                <c:pt idx="31">
                  <c:v>1.092337517</c:v>
                </c:pt>
                <c:pt idx="32">
                  <c:v>1.6415671869999999</c:v>
                </c:pt>
                <c:pt idx="33">
                  <c:v>1.920110193</c:v>
                </c:pt>
                <c:pt idx="34">
                  <c:v>1.1837567600000001</c:v>
                </c:pt>
                <c:pt idx="35">
                  <c:v>0.83634322999999999</c:v>
                </c:pt>
                <c:pt idx="36">
                  <c:v>1.9715335169999999</c:v>
                </c:pt>
                <c:pt idx="37">
                  <c:v>1.107233956</c:v>
                </c:pt>
                <c:pt idx="38">
                  <c:v>1.0566268750000001</c:v>
                </c:pt>
                <c:pt idx="39">
                  <c:v>1.0638710339999999</c:v>
                </c:pt>
                <c:pt idx="40">
                  <c:v>0.994694419</c:v>
                </c:pt>
                <c:pt idx="41">
                  <c:v>1.1393735330000001</c:v>
                </c:pt>
                <c:pt idx="42">
                  <c:v>1.633710846</c:v>
                </c:pt>
                <c:pt idx="43">
                  <c:v>0.96602387499999998</c:v>
                </c:pt>
                <c:pt idx="44">
                  <c:v>0.99479644899999997</c:v>
                </c:pt>
                <c:pt idx="45">
                  <c:v>1.9334761760000001</c:v>
                </c:pt>
                <c:pt idx="46">
                  <c:v>1.898785838</c:v>
                </c:pt>
                <c:pt idx="47">
                  <c:v>1.254055709</c:v>
                </c:pt>
                <c:pt idx="48">
                  <c:v>1.9618406289999999</c:v>
                </c:pt>
                <c:pt idx="49">
                  <c:v>2.4140393840000001</c:v>
                </c:pt>
                <c:pt idx="50">
                  <c:v>1.8869503110000001</c:v>
                </c:pt>
                <c:pt idx="51">
                  <c:v>1.9848995</c:v>
                </c:pt>
                <c:pt idx="52">
                  <c:v>2.0307111519999999</c:v>
                </c:pt>
                <c:pt idx="53">
                  <c:v>1.7525762680000001</c:v>
                </c:pt>
                <c:pt idx="54">
                  <c:v>2.0489745940000001</c:v>
                </c:pt>
                <c:pt idx="55">
                  <c:v>1.637894092</c:v>
                </c:pt>
                <c:pt idx="56">
                  <c:v>1.973166003</c:v>
                </c:pt>
                <c:pt idx="57">
                  <c:v>1.6392628609</c:v>
                </c:pt>
                <c:pt idx="58">
                  <c:v>1.506682992</c:v>
                </c:pt>
                <c:pt idx="59">
                  <c:v>1.171819202</c:v>
                </c:pt>
                <c:pt idx="60">
                  <c:v>1.9934700540000001</c:v>
                </c:pt>
                <c:pt idx="61">
                  <c:v>2.1792674220000001</c:v>
                </c:pt>
                <c:pt idx="62">
                  <c:v>2.0963167020000002</c:v>
                </c:pt>
                <c:pt idx="63">
                  <c:v>2.1108050199999999</c:v>
                </c:pt>
                <c:pt idx="64">
                  <c:v>2.1219263339999999</c:v>
                </c:pt>
                <c:pt idx="65">
                  <c:v>1.735843281</c:v>
                </c:pt>
                <c:pt idx="66">
                  <c:v>1.735843281</c:v>
                </c:pt>
                <c:pt idx="67">
                  <c:v>1.642791552</c:v>
                </c:pt>
                <c:pt idx="68">
                  <c:v>3.5887154369999998</c:v>
                </c:pt>
                <c:pt idx="69">
                  <c:v>2.8521579429999999</c:v>
                </c:pt>
                <c:pt idx="70">
                  <c:v>4.7862463010000003</c:v>
                </c:pt>
                <c:pt idx="71">
                  <c:v>5.4805632080000004</c:v>
                </c:pt>
                <c:pt idx="72">
                  <c:v>5.043362922</c:v>
                </c:pt>
                <c:pt idx="73">
                  <c:v>3.2014080200000001</c:v>
                </c:pt>
                <c:pt idx="74">
                  <c:v>3.6193245589999998</c:v>
                </c:pt>
                <c:pt idx="75">
                  <c:v>3.7787980819999998</c:v>
                </c:pt>
                <c:pt idx="76">
                  <c:v>2.1715131109999999</c:v>
                </c:pt>
                <c:pt idx="77">
                  <c:v>1.8838893990000001</c:v>
                </c:pt>
                <c:pt idx="78">
                  <c:v>1.7261503929999999</c:v>
                </c:pt>
                <c:pt idx="79">
                  <c:v>3.2109988779999998</c:v>
                </c:pt>
                <c:pt idx="80">
                  <c:v>3.4130190800000002</c:v>
                </c:pt>
                <c:pt idx="81">
                  <c:v>5.9292929289999998</c:v>
                </c:pt>
                <c:pt idx="82">
                  <c:v>3.4095500460000001</c:v>
                </c:pt>
                <c:pt idx="83">
                  <c:v>5.2255892260000003</c:v>
                </c:pt>
                <c:pt idx="84">
                  <c:v>2.6941128459999999</c:v>
                </c:pt>
                <c:pt idx="85">
                  <c:v>8.8548107340000008</c:v>
                </c:pt>
                <c:pt idx="86">
                  <c:v>8.3875114780000004</c:v>
                </c:pt>
                <c:pt idx="87">
                  <c:v>7.4728088970000002</c:v>
                </c:pt>
                <c:pt idx="88">
                  <c:v>11.979797980000001</c:v>
                </c:pt>
                <c:pt idx="89">
                  <c:v>6.5791245790000001</c:v>
                </c:pt>
                <c:pt idx="90">
                  <c:v>3.2062034490000002</c:v>
                </c:pt>
                <c:pt idx="91">
                  <c:v>10.764309764</c:v>
                </c:pt>
                <c:pt idx="92">
                  <c:v>4.3393531269999999</c:v>
                </c:pt>
                <c:pt idx="93">
                  <c:v>7.7061524329999997</c:v>
                </c:pt>
                <c:pt idx="94">
                  <c:v>5.0078563410000001</c:v>
                </c:pt>
                <c:pt idx="95">
                  <c:v>7.689113356</c:v>
                </c:pt>
                <c:pt idx="96">
                  <c:v>9.1813080300000003</c:v>
                </c:pt>
                <c:pt idx="97">
                  <c:v>7.1518212429999997</c:v>
                </c:pt>
                <c:pt idx="98">
                  <c:v>6.1406999290000002</c:v>
                </c:pt>
                <c:pt idx="99">
                  <c:v>5.5682073259999996</c:v>
                </c:pt>
                <c:pt idx="100">
                  <c:v>6.772370166</c:v>
                </c:pt>
                <c:pt idx="101">
                  <c:v>6.3469033770000003</c:v>
                </c:pt>
                <c:pt idx="102">
                  <c:v>3.8831751859999999</c:v>
                </c:pt>
                <c:pt idx="103">
                  <c:v>4.6218753189999999</c:v>
                </c:pt>
                <c:pt idx="104">
                  <c:v>5.6017753289999996</c:v>
                </c:pt>
                <c:pt idx="105">
                  <c:v>4.9969390880000004</c:v>
                </c:pt>
              </c:numCache>
            </c:numRef>
          </c:xVal>
          <c:yVal>
            <c:numRef>
              <c:f>Correlation!$F$2:$F$138</c:f>
              <c:numCache>
                <c:formatCode>General</c:formatCode>
                <c:ptCount val="137"/>
                <c:pt idx="0">
                  <c:v>4.6881349453234877</c:v>
                </c:pt>
                <c:pt idx="1">
                  <c:v>4.6742363358069285</c:v>
                </c:pt>
                <c:pt idx="2">
                  <c:v>4.6437684122193987</c:v>
                </c:pt>
                <c:pt idx="3">
                  <c:v>4.6164124919789709</c:v>
                </c:pt>
                <c:pt idx="4">
                  <c:v>4.6329024941528791</c:v>
                </c:pt>
                <c:pt idx="5">
                  <c:v>4.6309564364594324</c:v>
                </c:pt>
                <c:pt idx="6">
                  <c:v>4.7076382953799998</c:v>
                </c:pt>
                <c:pt idx="7">
                  <c:v>4.6034475148146035</c:v>
                </c:pt>
                <c:pt idx="8">
                  <c:v>4.6263814334695272</c:v>
                </c:pt>
                <c:pt idx="9">
                  <c:v>4.6380497482643888</c:v>
                </c:pt>
                <c:pt idx="10">
                  <c:v>4.6224212739756698</c:v>
                </c:pt>
                <c:pt idx="11">
                  <c:v>4.5582284218033253</c:v>
                </c:pt>
                <c:pt idx="12">
                  <c:v>4.6512780139981444</c:v>
                </c:pt>
                <c:pt idx="13">
                  <c:v>4.6800815718483486</c:v>
                </c:pt>
                <c:pt idx="14">
                  <c:v>4.6562132316736564</c:v>
                </c:pt>
                <c:pt idx="15">
                  <c:v>4.6469132085956941</c:v>
                </c:pt>
                <c:pt idx="16">
                  <c:v>4.6754116937148638</c:v>
                </c:pt>
                <c:pt idx="17">
                  <c:v>4.6130380035027043</c:v>
                </c:pt>
                <c:pt idx="18">
                  <c:v>4.6500353966070485</c:v>
                </c:pt>
                <c:pt idx="19">
                  <c:v>4.6380497482643888</c:v>
                </c:pt>
                <c:pt idx="20">
                  <c:v>4.6150658413436991</c:v>
                </c:pt>
                <c:pt idx="21">
                  <c:v>4.7157360032250626</c:v>
                </c:pt>
                <c:pt idx="22">
                  <c:v>4.676583879262914</c:v>
                </c:pt>
                <c:pt idx="23">
                  <c:v>4.5718485287429012</c:v>
                </c:pt>
                <c:pt idx="24">
                  <c:v>4.5943483451250549</c:v>
                </c:pt>
                <c:pt idx="25">
                  <c:v>4.4584263149872108</c:v>
                </c:pt>
                <c:pt idx="26">
                  <c:v>4.549689738712317</c:v>
                </c:pt>
                <c:pt idx="27">
                  <c:v>4.5755573000600256</c:v>
                </c:pt>
                <c:pt idx="28">
                  <c:v>4.5673557871396184</c:v>
                </c:pt>
                <c:pt idx="29">
                  <c:v>4.6303058079004362</c:v>
                </c:pt>
                <c:pt idx="30">
                  <c:v>4.6531352990037114</c:v>
                </c:pt>
                <c:pt idx="31">
                  <c:v>4.7335503370229111</c:v>
                </c:pt>
                <c:pt idx="32">
                  <c:v>4.7652213663049805</c:v>
                </c:pt>
                <c:pt idx="33">
                  <c:v>4.7242103107687674</c:v>
                </c:pt>
                <c:pt idx="34">
                  <c:v>4.6993867270437351</c:v>
                </c:pt>
                <c:pt idx="35">
                  <c:v>4.5433726166886244</c:v>
                </c:pt>
                <c:pt idx="36">
                  <c:v>4.5799664189650811</c:v>
                </c:pt>
                <c:pt idx="37">
                  <c:v>4.5589964051721585</c:v>
                </c:pt>
                <c:pt idx="38">
                  <c:v>4.5792346673481497</c:v>
                </c:pt>
                <c:pt idx="39">
                  <c:v>4.754592939762488</c:v>
                </c:pt>
                <c:pt idx="40">
                  <c:v>4.6695028341043434</c:v>
                </c:pt>
                <c:pt idx="41">
                  <c:v>4.6789188014565557</c:v>
                </c:pt>
                <c:pt idx="42">
                  <c:v>4.6683113532969243</c:v>
                </c:pt>
                <c:pt idx="43">
                  <c:v>4.6683113532969243</c:v>
                </c:pt>
                <c:pt idx="44">
                  <c:v>4.6841269256130751</c:v>
                </c:pt>
                <c:pt idx="45">
                  <c:v>4.8066140514632059</c:v>
                </c:pt>
                <c:pt idx="46">
                  <c:v>4.7898062611084216</c:v>
                </c:pt>
                <c:pt idx="47">
                  <c:v>4.8219587303729279</c:v>
                </c:pt>
                <c:pt idx="48">
                  <c:v>4.8416097121684354</c:v>
                </c:pt>
                <c:pt idx="49">
                  <c:v>4.8487554864240776</c:v>
                </c:pt>
                <c:pt idx="50">
                  <c:v>4.8244642824104185</c:v>
                </c:pt>
                <c:pt idx="51">
                  <c:v>4.7987334918160229</c:v>
                </c:pt>
                <c:pt idx="52">
                  <c:v>4.8122179289812044</c:v>
                </c:pt>
                <c:pt idx="53">
                  <c:v>4.7746629225378223</c:v>
                </c:pt>
                <c:pt idx="54">
                  <c:v>4.8113604864876676</c:v>
                </c:pt>
                <c:pt idx="55">
                  <c:v>4.7496744898899896</c:v>
                </c:pt>
                <c:pt idx="56">
                  <c:v>4.8809964146290623</c:v>
                </c:pt>
                <c:pt idx="57">
                  <c:v>4.7325224206095422</c:v>
                </c:pt>
                <c:pt idx="58">
                  <c:v>4.7732597081283838</c:v>
                </c:pt>
                <c:pt idx="59">
                  <c:v>4.6795005757992856</c:v>
                </c:pt>
                <c:pt idx="60">
                  <c:v>4.7004960366683255</c:v>
                </c:pt>
                <c:pt idx="61">
                  <c:v>4.8040030547296126</c:v>
                </c:pt>
                <c:pt idx="62">
                  <c:v>4.7526322389969602</c:v>
                </c:pt>
                <c:pt idx="63">
                  <c:v>4.7889033616524328</c:v>
                </c:pt>
                <c:pt idx="64">
                  <c:v>4.6823978145755296</c:v>
                </c:pt>
                <c:pt idx="65">
                  <c:v>4.7699678013294422</c:v>
                </c:pt>
                <c:pt idx="66">
                  <c:v>4.7861833455676335</c:v>
                </c:pt>
                <c:pt idx="67">
                  <c:v>4.7709108950375168</c:v>
                </c:pt>
                <c:pt idx="68">
                  <c:v>4.7355988996981795</c:v>
                </c:pt>
                <c:pt idx="69">
                  <c:v>4.7304592600457687</c:v>
                </c:pt>
                <c:pt idx="70">
                  <c:v>4.6904087436164907</c:v>
                </c:pt>
                <c:pt idx="71">
                  <c:v>4.8758480708954828</c:v>
                </c:pt>
                <c:pt idx="72">
                  <c:v>4.7081828653346163</c:v>
                </c:pt>
                <c:pt idx="73">
                  <c:v>4.7893550460216998</c:v>
                </c:pt>
                <c:pt idx="74">
                  <c:v>4.7599396657171162</c:v>
                </c:pt>
                <c:pt idx="75">
                  <c:v>4.7861833455676335</c:v>
                </c:pt>
                <c:pt idx="76">
                  <c:v>4.7848169223683614</c:v>
                </c:pt>
                <c:pt idx="77">
                  <c:v>4.814354157990314</c:v>
                </c:pt>
                <c:pt idx="78">
                  <c:v>4.7135913347584735</c:v>
                </c:pt>
                <c:pt idx="79">
                  <c:v>4.6406006776654198</c:v>
                </c:pt>
                <c:pt idx="80">
                  <c:v>4.7727909606658212</c:v>
                </c:pt>
                <c:pt idx="81">
                  <c:v>4.5566883688352338</c:v>
                </c:pt>
                <c:pt idx="82">
                  <c:v>4.6706910550422789</c:v>
                </c:pt>
                <c:pt idx="83">
                  <c:v>4.8665000026721721</c:v>
                </c:pt>
                <c:pt idx="84">
                  <c:v>4.737637844672892</c:v>
                </c:pt>
                <c:pt idx="85">
                  <c:v>4.831485839248657</c:v>
                </c:pt>
                <c:pt idx="86">
                  <c:v>4.8565597302453449</c:v>
                </c:pt>
                <c:pt idx="87">
                  <c:v>4.7829883113219536</c:v>
                </c:pt>
                <c:pt idx="88">
                  <c:v>4.9106670852962822</c:v>
                </c:pt>
                <c:pt idx="89">
                  <c:v>4.7929517082501318</c:v>
                </c:pt>
                <c:pt idx="90">
                  <c:v>4.6988310078611875</c:v>
                </c:pt>
                <c:pt idx="91">
                  <c:v>4.828608345169374</c:v>
                </c:pt>
                <c:pt idx="92">
                  <c:v>4.6610929962917425</c:v>
                </c:pt>
                <c:pt idx="93">
                  <c:v>4.8367796959498381</c:v>
                </c:pt>
                <c:pt idx="94">
                  <c:v>4.7594563106511911</c:v>
                </c:pt>
                <c:pt idx="95">
                  <c:v>4.7898062611084216</c:v>
                </c:pt>
                <c:pt idx="96">
                  <c:v>4.7893550460216998</c:v>
                </c:pt>
                <c:pt idx="97">
                  <c:v>4.7043564574815635</c:v>
                </c:pt>
                <c:pt idx="98">
                  <c:v>4.7081828653346163</c:v>
                </c:pt>
                <c:pt idx="99">
                  <c:v>4.8126460162331188</c:v>
                </c:pt>
                <c:pt idx="100">
                  <c:v>4.8232133132826673</c:v>
                </c:pt>
                <c:pt idx="101">
                  <c:v>4.8022536284691624</c:v>
                </c:pt>
                <c:pt idx="102">
                  <c:v>4.8139277519846271</c:v>
                </c:pt>
                <c:pt idx="103">
                  <c:v>4.8802646630121309</c:v>
                </c:pt>
                <c:pt idx="104">
                  <c:v>4.7866378662599871</c:v>
                </c:pt>
                <c:pt idx="105">
                  <c:v>4.8921836796022689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3-4BCB-9F06-DA0A65180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54687"/>
        <c:axId val="1136858015"/>
      </c:scatterChart>
      <c:valAx>
        <c:axId val="113685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36858015"/>
        <c:crosses val="autoZero"/>
        <c:crossBetween val="midCat"/>
      </c:valAx>
      <c:valAx>
        <c:axId val="1136858015"/>
        <c:scaling>
          <c:orientation val="minMax"/>
          <c:max val="4.95"/>
          <c:min val="4.4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3685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(log) </a:t>
            </a:r>
            <a:r>
              <a:rPr lang="en-US"/>
              <a:t>body</a:t>
            </a:r>
            <a:r>
              <a:rPr lang="en-US" baseline="0"/>
              <a:t> size vs (</a:t>
            </a:r>
            <a:r>
              <a:rPr lang="en-US"/>
              <a:t>Log) cell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4.959702417854929E-2"/>
          <c:y val="0.11924529429127929"/>
          <c:w val="0.91443545645325797"/>
          <c:h val="0.80617168438474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Correlation!$H$1</c:f>
              <c:strCache>
                <c:ptCount val="1"/>
                <c:pt idx="0">
                  <c:v>Log cell number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4.8782073075615461E-2"/>
                  <c:y val="-0.14771674967507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Correlation!$C$7:$C$143</c:f>
              <c:numCache>
                <c:formatCode>General</c:formatCode>
                <c:ptCount val="137"/>
                <c:pt idx="0">
                  <c:v>0.29874502600000002</c:v>
                </c:pt>
                <c:pt idx="1">
                  <c:v>0.26793184399999997</c:v>
                </c:pt>
                <c:pt idx="2">
                  <c:v>0.237730844</c:v>
                </c:pt>
                <c:pt idx="3">
                  <c:v>0.47678808299999997</c:v>
                </c:pt>
                <c:pt idx="4">
                  <c:v>0.261810019</c:v>
                </c:pt>
                <c:pt idx="5">
                  <c:v>0.33680236699999999</c:v>
                </c:pt>
                <c:pt idx="6">
                  <c:v>0.310070401</c:v>
                </c:pt>
                <c:pt idx="7">
                  <c:v>0.291500867</c:v>
                </c:pt>
                <c:pt idx="8">
                  <c:v>0.74339353100000005</c:v>
                </c:pt>
                <c:pt idx="9">
                  <c:v>0.892561983</c:v>
                </c:pt>
                <c:pt idx="10">
                  <c:v>0.72308948100000003</c:v>
                </c:pt>
                <c:pt idx="11">
                  <c:v>1.014182226</c:v>
                </c:pt>
                <c:pt idx="12">
                  <c:v>0.66931945699999995</c:v>
                </c:pt>
                <c:pt idx="13">
                  <c:v>0.68890929499999998</c:v>
                </c:pt>
                <c:pt idx="14">
                  <c:v>0.72523211899999995</c:v>
                </c:pt>
                <c:pt idx="15">
                  <c:v>0.538618508</c:v>
                </c:pt>
                <c:pt idx="16">
                  <c:v>0.84042444599999999</c:v>
                </c:pt>
                <c:pt idx="17">
                  <c:v>0.26905417799999998</c:v>
                </c:pt>
                <c:pt idx="18">
                  <c:v>0.72176308499999997</c:v>
                </c:pt>
                <c:pt idx="19">
                  <c:v>0.55565758600000004</c:v>
                </c:pt>
                <c:pt idx="20">
                  <c:v>0.88164472999999999</c:v>
                </c:pt>
                <c:pt idx="21">
                  <c:v>0.44975002600000002</c:v>
                </c:pt>
                <c:pt idx="22">
                  <c:v>0.49678604199999998</c:v>
                </c:pt>
                <c:pt idx="23">
                  <c:v>0.389756147</c:v>
                </c:pt>
                <c:pt idx="24">
                  <c:v>0.82583409900000004</c:v>
                </c:pt>
                <c:pt idx="25">
                  <c:v>0.63044587299999999</c:v>
                </c:pt>
                <c:pt idx="26">
                  <c:v>1.092337517</c:v>
                </c:pt>
                <c:pt idx="27">
                  <c:v>1.6415671869999999</c:v>
                </c:pt>
                <c:pt idx="28">
                  <c:v>1.920110193</c:v>
                </c:pt>
                <c:pt idx="29">
                  <c:v>1.1837567600000001</c:v>
                </c:pt>
                <c:pt idx="30">
                  <c:v>0.83634322999999999</c:v>
                </c:pt>
                <c:pt idx="31">
                  <c:v>1.9715335169999999</c:v>
                </c:pt>
                <c:pt idx="32">
                  <c:v>1.107233956</c:v>
                </c:pt>
                <c:pt idx="33">
                  <c:v>1.0566268750000001</c:v>
                </c:pt>
                <c:pt idx="34">
                  <c:v>1.0638710339999999</c:v>
                </c:pt>
                <c:pt idx="35">
                  <c:v>0.994694419</c:v>
                </c:pt>
                <c:pt idx="36">
                  <c:v>1.1393735330000001</c:v>
                </c:pt>
                <c:pt idx="37">
                  <c:v>1.633710846</c:v>
                </c:pt>
                <c:pt idx="38">
                  <c:v>0.96602387499999998</c:v>
                </c:pt>
                <c:pt idx="39">
                  <c:v>0.99479644899999997</c:v>
                </c:pt>
                <c:pt idx="40">
                  <c:v>1.9334761760000001</c:v>
                </c:pt>
                <c:pt idx="41">
                  <c:v>1.898785838</c:v>
                </c:pt>
                <c:pt idx="42">
                  <c:v>1.254055709</c:v>
                </c:pt>
                <c:pt idx="43">
                  <c:v>1.9618406289999999</c:v>
                </c:pt>
                <c:pt idx="44">
                  <c:v>2.4140393840000001</c:v>
                </c:pt>
                <c:pt idx="45">
                  <c:v>1.8869503110000001</c:v>
                </c:pt>
                <c:pt idx="46">
                  <c:v>1.9848995</c:v>
                </c:pt>
                <c:pt idx="47">
                  <c:v>2.0307111519999999</c:v>
                </c:pt>
                <c:pt idx="48">
                  <c:v>1.7525762680000001</c:v>
                </c:pt>
                <c:pt idx="49">
                  <c:v>2.0489745940000001</c:v>
                </c:pt>
                <c:pt idx="50">
                  <c:v>1.637894092</c:v>
                </c:pt>
                <c:pt idx="51">
                  <c:v>1.973166003</c:v>
                </c:pt>
                <c:pt idx="52">
                  <c:v>1.6392628609</c:v>
                </c:pt>
                <c:pt idx="53">
                  <c:v>1.506682992</c:v>
                </c:pt>
                <c:pt idx="54">
                  <c:v>1.171819202</c:v>
                </c:pt>
                <c:pt idx="55">
                  <c:v>1.9934700540000001</c:v>
                </c:pt>
                <c:pt idx="56">
                  <c:v>2.1792674220000001</c:v>
                </c:pt>
                <c:pt idx="57">
                  <c:v>2.0963167020000002</c:v>
                </c:pt>
                <c:pt idx="58">
                  <c:v>2.1108050199999999</c:v>
                </c:pt>
                <c:pt idx="59">
                  <c:v>2.1219263339999999</c:v>
                </c:pt>
                <c:pt idx="60">
                  <c:v>1.735843281</c:v>
                </c:pt>
                <c:pt idx="61">
                  <c:v>1.735843281</c:v>
                </c:pt>
                <c:pt idx="62">
                  <c:v>1.642791552</c:v>
                </c:pt>
                <c:pt idx="63">
                  <c:v>3.5887154369999998</c:v>
                </c:pt>
                <c:pt idx="64">
                  <c:v>2.8521579429999999</c:v>
                </c:pt>
                <c:pt idx="65">
                  <c:v>4.7862463010000003</c:v>
                </c:pt>
                <c:pt idx="66">
                  <c:v>5.4805632080000004</c:v>
                </c:pt>
                <c:pt idx="67">
                  <c:v>5.043362922</c:v>
                </c:pt>
                <c:pt idx="68">
                  <c:v>3.2014080200000001</c:v>
                </c:pt>
                <c:pt idx="69">
                  <c:v>3.6193245589999998</c:v>
                </c:pt>
                <c:pt idx="70">
                  <c:v>3.7787980819999998</c:v>
                </c:pt>
                <c:pt idx="71">
                  <c:v>2.1715131109999999</c:v>
                </c:pt>
                <c:pt idx="72">
                  <c:v>1.8838893990000001</c:v>
                </c:pt>
                <c:pt idx="73">
                  <c:v>1.7261503929999999</c:v>
                </c:pt>
                <c:pt idx="74">
                  <c:v>3.2109988779999998</c:v>
                </c:pt>
                <c:pt idx="75">
                  <c:v>3.4130190800000002</c:v>
                </c:pt>
                <c:pt idx="76">
                  <c:v>5.9292929289999998</c:v>
                </c:pt>
                <c:pt idx="77">
                  <c:v>3.4095500460000001</c:v>
                </c:pt>
                <c:pt idx="78">
                  <c:v>5.2255892260000003</c:v>
                </c:pt>
                <c:pt idx="79">
                  <c:v>2.6941128459999999</c:v>
                </c:pt>
                <c:pt idx="80">
                  <c:v>8.8548107340000008</c:v>
                </c:pt>
                <c:pt idx="81">
                  <c:v>8.3875114780000004</c:v>
                </c:pt>
                <c:pt idx="82">
                  <c:v>7.4728088970000002</c:v>
                </c:pt>
                <c:pt idx="83">
                  <c:v>11.979797980000001</c:v>
                </c:pt>
                <c:pt idx="84">
                  <c:v>6.5791245790000001</c:v>
                </c:pt>
                <c:pt idx="85">
                  <c:v>3.2062034490000002</c:v>
                </c:pt>
                <c:pt idx="86">
                  <c:v>10.764309764</c:v>
                </c:pt>
                <c:pt idx="87">
                  <c:v>4.3393531269999999</c:v>
                </c:pt>
                <c:pt idx="88">
                  <c:v>7.7061524329999997</c:v>
                </c:pt>
                <c:pt idx="89">
                  <c:v>5.0078563410000001</c:v>
                </c:pt>
                <c:pt idx="90">
                  <c:v>7.689113356</c:v>
                </c:pt>
                <c:pt idx="91">
                  <c:v>9.1813080300000003</c:v>
                </c:pt>
                <c:pt idx="92">
                  <c:v>7.1518212429999997</c:v>
                </c:pt>
                <c:pt idx="93">
                  <c:v>6.1406999290000002</c:v>
                </c:pt>
                <c:pt idx="94">
                  <c:v>5.5682073259999996</c:v>
                </c:pt>
                <c:pt idx="95">
                  <c:v>6.772370166</c:v>
                </c:pt>
                <c:pt idx="96">
                  <c:v>6.3469033770000003</c:v>
                </c:pt>
                <c:pt idx="97">
                  <c:v>3.8831751859999999</c:v>
                </c:pt>
                <c:pt idx="98">
                  <c:v>4.6218753189999999</c:v>
                </c:pt>
                <c:pt idx="99">
                  <c:v>5.6017753289999996</c:v>
                </c:pt>
                <c:pt idx="100">
                  <c:v>4.9969390880000004</c:v>
                </c:pt>
              </c:numCache>
            </c:numRef>
          </c:xVal>
          <c:yVal>
            <c:numRef>
              <c:f>Correlation!$H$7:$H$143</c:f>
              <c:numCache>
                <c:formatCode>General</c:formatCode>
                <c:ptCount val="137"/>
                <c:pt idx="0">
                  <c:v>4.9695747835128001</c:v>
                </c:pt>
                <c:pt idx="1">
                  <c:v>4.9850228440303468</c:v>
                </c:pt>
                <c:pt idx="2">
                  <c:v>4.8684306844926866</c:v>
                </c:pt>
                <c:pt idx="3">
                  <c:v>4.8680981803614261</c:v>
                </c:pt>
                <c:pt idx="4">
                  <c:v>4.9191288900230008</c:v>
                </c:pt>
                <c:pt idx="5">
                  <c:v>4.5295093241793509</c:v>
                </c:pt>
                <c:pt idx="6">
                  <c:v>4.5901310533772284</c:v>
                </c:pt>
                <c:pt idx="7">
                  <c:v>4.5452225717875887</c:v>
                </c:pt>
                <c:pt idx="8">
                  <c:v>5.4756415446616149</c:v>
                </c:pt>
                <c:pt idx="9">
                  <c:v>5.2862283251061468</c:v>
                </c:pt>
                <c:pt idx="10">
                  <c:v>5.2147036814618586</c:v>
                </c:pt>
                <c:pt idx="11">
                  <c:v>5.1739088701320481</c:v>
                </c:pt>
                <c:pt idx="12">
                  <c:v>5.1364887432990587</c:v>
                </c:pt>
                <c:pt idx="13">
                  <c:v>4.9957721133519133</c:v>
                </c:pt>
                <c:pt idx="14">
                  <c:v>5.0931745960042454</c:v>
                </c:pt>
                <c:pt idx="15">
                  <c:v>4.674173170294214</c:v>
                </c:pt>
                <c:pt idx="16">
                  <c:v>5.5032953371444524</c:v>
                </c:pt>
                <c:pt idx="17">
                  <c:v>4.5228787452803374</c:v>
                </c:pt>
                <c:pt idx="18">
                  <c:v>4.9377245658733777</c:v>
                </c:pt>
                <c:pt idx="19">
                  <c:v>4.6541756256458431</c:v>
                </c:pt>
                <c:pt idx="20">
                  <c:v>5.0413338416540494</c:v>
                </c:pt>
                <c:pt idx="21">
                  <c:v>4.9635133601104897</c:v>
                </c:pt>
                <c:pt idx="22">
                  <c:v>4.9794783328553986</c:v>
                </c:pt>
                <c:pt idx="23">
                  <c:v>4.6316027940705373</c:v>
                </c:pt>
                <c:pt idx="24">
                  <c:v>5.3869446243705745</c:v>
                </c:pt>
                <c:pt idx="25">
                  <c:v>5.1927128146808457</c:v>
                </c:pt>
                <c:pt idx="26">
                  <c:v>5.4423098052255057</c:v>
                </c:pt>
                <c:pt idx="27">
                  <c:v>5.3641615822940789</c:v>
                </c:pt>
                <c:pt idx="28">
                  <c:v>5.3853508813640172</c:v>
                </c:pt>
                <c:pt idx="29">
                  <c:v>5.0612937167085645</c:v>
                </c:pt>
                <c:pt idx="30">
                  <c:v>4.829817600554839</c:v>
                </c:pt>
                <c:pt idx="31">
                  <c:v>4.9336648928393823</c:v>
                </c:pt>
                <c:pt idx="32">
                  <c:v>4.8239087409443187</c:v>
                </c:pt>
                <c:pt idx="33">
                  <c:v>4.8752989074369752</c:v>
                </c:pt>
                <c:pt idx="34">
                  <c:v>5.1322715881729968</c:v>
                </c:pt>
                <c:pt idx="35">
                  <c:v>5.0341542762343057</c:v>
                </c:pt>
                <c:pt idx="36">
                  <c:v>5.2644011003018205</c:v>
                </c:pt>
                <c:pt idx="37">
                  <c:v>5.3754387268503612</c:v>
                </c:pt>
                <c:pt idx="38">
                  <c:v>5.2111775866676915</c:v>
                </c:pt>
                <c:pt idx="39">
                  <c:v>5.035343724776439</c:v>
                </c:pt>
                <c:pt idx="40">
                  <c:v>4.9435186440475514</c:v>
                </c:pt>
                <c:pt idx="41">
                  <c:v>4.8878910516111933</c:v>
                </c:pt>
                <c:pt idx="42">
                  <c:v>5.2284793285153697</c:v>
                </c:pt>
                <c:pt idx="43">
                  <c:v>5.2665744862984791</c:v>
                </c:pt>
                <c:pt idx="44">
                  <c:v>5.3037874302091703</c:v>
                </c:pt>
                <c:pt idx="45">
                  <c:v>5.1228457471024562</c:v>
                </c:pt>
                <c:pt idx="46">
                  <c:v>5.0934216851622347</c:v>
                </c:pt>
                <c:pt idx="47">
                  <c:v>5.2281202590596916</c:v>
                </c:pt>
                <c:pt idx="48">
                  <c:v>4.9068829760090829</c:v>
                </c:pt>
                <c:pt idx="49">
                  <c:v>5.3327444088411875</c:v>
                </c:pt>
                <c:pt idx="50">
                  <c:v>5.214549510874857</c:v>
                </c:pt>
                <c:pt idx="51">
                  <c:v>4.8843019201266129</c:v>
                </c:pt>
                <c:pt idx="52">
                  <c:v>5.3638676775092318</c:v>
                </c:pt>
                <c:pt idx="53">
                  <c:v>5.5014846687018917</c:v>
                </c:pt>
                <c:pt idx="54">
                  <c:v>5.0951754855779274</c:v>
                </c:pt>
                <c:pt idx="55">
                  <c:v>5.4073898300176273</c:v>
                </c:pt>
                <c:pt idx="56">
                  <c:v>5.4259687322722812</c:v>
                </c:pt>
                <c:pt idx="57">
                  <c:v>5.233213189952707</c:v>
                </c:pt>
                <c:pt idx="58">
                  <c:v>5.434689390782621</c:v>
                </c:pt>
                <c:pt idx="59">
                  <c:v>5.0096208408143248</c:v>
                </c:pt>
                <c:pt idx="60">
                  <c:v>5.1794672464869524</c:v>
                </c:pt>
                <c:pt idx="61">
                  <c:v>5.0687580678204061</c:v>
                </c:pt>
                <c:pt idx="62">
                  <c:v>5.0271927378139019</c:v>
                </c:pt>
                <c:pt idx="63">
                  <c:v>5.2315663177457239</c:v>
                </c:pt>
                <c:pt idx="64">
                  <c:v>5.7492503051107979</c:v>
                </c:pt>
                <c:pt idx="65">
                  <c:v>4.9309190808567012</c:v>
                </c:pt>
                <c:pt idx="66">
                  <c:v>5.8356471442155629</c:v>
                </c:pt>
                <c:pt idx="67">
                  <c:v>5.4861318368941827</c:v>
                </c:pt>
                <c:pt idx="68">
                  <c:v>5.6712235164317972</c:v>
                </c:pt>
                <c:pt idx="69">
                  <c:v>5.8622648949641221</c:v>
                </c:pt>
                <c:pt idx="70">
                  <c:v>5.7650996827530525</c:v>
                </c:pt>
                <c:pt idx="71">
                  <c:v>5.6107881980206136</c:v>
                </c:pt>
                <c:pt idx="72">
                  <c:v>5.4586378490256493</c:v>
                </c:pt>
                <c:pt idx="73">
                  <c:v>5.2179175882658146</c:v>
                </c:pt>
                <c:pt idx="74">
                  <c:v>5.5498203732393669</c:v>
                </c:pt>
                <c:pt idx="75">
                  <c:v>5.4301496328624834</c:v>
                </c:pt>
                <c:pt idx="76">
                  <c:v>5.1412834544240482</c:v>
                </c:pt>
                <c:pt idx="77">
                  <c:v>4.6222286213454931</c:v>
                </c:pt>
                <c:pt idx="78">
                  <c:v>5.6307051727774926</c:v>
                </c:pt>
                <c:pt idx="79">
                  <c:v>5.5086691425489622</c:v>
                </c:pt>
                <c:pt idx="80">
                  <c:v>6.0134391575553821</c:v>
                </c:pt>
                <c:pt idx="81">
                  <c:v>5.9259212331288582</c:v>
                </c:pt>
                <c:pt idx="82">
                  <c:v>5.9473876627935756</c:v>
                </c:pt>
                <c:pt idx="83">
                  <c:v>6.365238318611012</c:v>
                </c:pt>
                <c:pt idx="84">
                  <c:v>5.9169410988891737</c:v>
                </c:pt>
                <c:pt idx="85">
                  <c:v>5.8761863792590683</c:v>
                </c:pt>
                <c:pt idx="86">
                  <c:v>5.6472875312653397</c:v>
                </c:pt>
                <c:pt idx="87">
                  <c:v>5.9420080530223132</c:v>
                </c:pt>
                <c:pt idx="88">
                  <c:v>5.9030899869919438</c:v>
                </c:pt>
                <c:pt idx="89">
                  <c:v>5.8677620246502009</c:v>
                </c:pt>
                <c:pt idx="90">
                  <c:v>6.0396344055018867</c:v>
                </c:pt>
                <c:pt idx="91">
                  <c:v>5.9578192342897065</c:v>
                </c:pt>
                <c:pt idx="92">
                  <c:v>5.8530873308980302</c:v>
                </c:pt>
                <c:pt idx="93">
                  <c:v>6.1667145664600156</c:v>
                </c:pt>
                <c:pt idx="94">
                  <c:v>5.8247035956844018</c:v>
                </c:pt>
                <c:pt idx="95">
                  <c:v>6.4610164646397186</c:v>
                </c:pt>
                <c:pt idx="96">
                  <c:v>6.2677582166513659</c:v>
                </c:pt>
                <c:pt idx="97">
                  <c:v>5.8239087409443187</c:v>
                </c:pt>
                <c:pt idx="98">
                  <c:v>5.8933500491040096</c:v>
                </c:pt>
                <c:pt idx="99">
                  <c:v>5.5374171566069137</c:v>
                </c:pt>
                <c:pt idx="100">
                  <c:v>5.5884085859153441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6D-44CD-A121-B8C95F0AA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54687"/>
        <c:axId val="1136858015"/>
      </c:scatterChart>
      <c:valAx>
        <c:axId val="113685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36858015"/>
        <c:crosses val="autoZero"/>
        <c:crossBetween val="midCat"/>
      </c:valAx>
      <c:valAx>
        <c:axId val="1136858015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3685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size'!$D$1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'Cell size'!$B$2:$B$107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</c:numCache>
            </c:numRef>
          </c:xVal>
          <c:yVal>
            <c:numRef>
              <c:f>'Cell size'!$D$2:$D$107</c:f>
              <c:numCache>
                <c:formatCode>General</c:formatCode>
                <c:ptCount val="106"/>
                <c:pt idx="0">
                  <c:v>50176</c:v>
                </c:pt>
                <c:pt idx="1">
                  <c:v>43072</c:v>
                </c:pt>
                <c:pt idx="2">
                  <c:v>38976</c:v>
                </c:pt>
                <c:pt idx="3">
                  <c:v>41152</c:v>
                </c:pt>
                <c:pt idx="4">
                  <c:v>34880</c:v>
                </c:pt>
                <c:pt idx="5">
                  <c:v>39296</c:v>
                </c:pt>
                <c:pt idx="6">
                  <c:v>45568</c:v>
                </c:pt>
                <c:pt idx="7">
                  <c:v>39552</c:v>
                </c:pt>
                <c:pt idx="8">
                  <c:v>39936</c:v>
                </c:pt>
                <c:pt idx="9">
                  <c:v>42304</c:v>
                </c:pt>
                <c:pt idx="10">
                  <c:v>41472</c:v>
                </c:pt>
                <c:pt idx="11">
                  <c:v>34944</c:v>
                </c:pt>
                <c:pt idx="12">
                  <c:v>51328</c:v>
                </c:pt>
                <c:pt idx="13">
                  <c:v>51904</c:v>
                </c:pt>
                <c:pt idx="14">
                  <c:v>48192</c:v>
                </c:pt>
                <c:pt idx="15">
                  <c:v>46784</c:v>
                </c:pt>
                <c:pt idx="16">
                  <c:v>50368</c:v>
                </c:pt>
                <c:pt idx="17">
                  <c:v>42496</c:v>
                </c:pt>
                <c:pt idx="18">
                  <c:v>46976</c:v>
                </c:pt>
                <c:pt idx="19">
                  <c:v>45824</c:v>
                </c:pt>
                <c:pt idx="20">
                  <c:v>40192</c:v>
                </c:pt>
                <c:pt idx="21">
                  <c:v>56384</c:v>
                </c:pt>
                <c:pt idx="22">
                  <c:v>42176</c:v>
                </c:pt>
                <c:pt idx="23">
                  <c:v>38080</c:v>
                </c:pt>
                <c:pt idx="24">
                  <c:v>38528</c:v>
                </c:pt>
                <c:pt idx="25">
                  <c:v>29632</c:v>
                </c:pt>
                <c:pt idx="26">
                  <c:v>36608</c:v>
                </c:pt>
                <c:pt idx="27">
                  <c:v>37696</c:v>
                </c:pt>
                <c:pt idx="28">
                  <c:v>35840</c:v>
                </c:pt>
                <c:pt idx="29">
                  <c:v>42176</c:v>
                </c:pt>
                <c:pt idx="30">
                  <c:v>45120</c:v>
                </c:pt>
                <c:pt idx="31">
                  <c:v>56256</c:v>
                </c:pt>
                <c:pt idx="32">
                  <c:v>61504</c:v>
                </c:pt>
                <c:pt idx="33">
                  <c:v>56512</c:v>
                </c:pt>
                <c:pt idx="34">
                  <c:v>51264</c:v>
                </c:pt>
                <c:pt idx="35">
                  <c:v>42944</c:v>
                </c:pt>
                <c:pt idx="36">
                  <c:v>48704</c:v>
                </c:pt>
                <c:pt idx="37">
                  <c:v>41984</c:v>
                </c:pt>
                <c:pt idx="38">
                  <c:v>48448</c:v>
                </c:pt>
                <c:pt idx="39">
                  <c:v>62080</c:v>
                </c:pt>
                <c:pt idx="40">
                  <c:v>54400</c:v>
                </c:pt>
                <c:pt idx="41">
                  <c:v>50752</c:v>
                </c:pt>
                <c:pt idx="42">
                  <c:v>43200</c:v>
                </c:pt>
                <c:pt idx="43">
                  <c:v>43392</c:v>
                </c:pt>
                <c:pt idx="44">
                  <c:v>46784</c:v>
                </c:pt>
                <c:pt idx="45">
                  <c:v>50944</c:v>
                </c:pt>
                <c:pt idx="46">
                  <c:v>60352</c:v>
                </c:pt>
                <c:pt idx="47">
                  <c:v>65408</c:v>
                </c:pt>
                <c:pt idx="48">
                  <c:v>70464</c:v>
                </c:pt>
                <c:pt idx="49">
                  <c:v>68288</c:v>
                </c:pt>
                <c:pt idx="50">
                  <c:v>65280</c:v>
                </c:pt>
                <c:pt idx="51">
                  <c:v>64448</c:v>
                </c:pt>
                <c:pt idx="52">
                  <c:v>56320</c:v>
                </c:pt>
                <c:pt idx="53">
                  <c:v>44864</c:v>
                </c:pt>
                <c:pt idx="54">
                  <c:v>65984</c:v>
                </c:pt>
                <c:pt idx="55">
                  <c:v>52800</c:v>
                </c:pt>
                <c:pt idx="56">
                  <c:v>72000</c:v>
                </c:pt>
                <c:pt idx="57">
                  <c:v>53952</c:v>
                </c:pt>
                <c:pt idx="58">
                  <c:v>59456</c:v>
                </c:pt>
                <c:pt idx="59">
                  <c:v>43264</c:v>
                </c:pt>
                <c:pt idx="60">
                  <c:v>47424</c:v>
                </c:pt>
                <c:pt idx="61">
                  <c:v>60864</c:v>
                </c:pt>
                <c:pt idx="62">
                  <c:v>56000</c:v>
                </c:pt>
                <c:pt idx="63">
                  <c:v>58496</c:v>
                </c:pt>
                <c:pt idx="64">
                  <c:v>49024</c:v>
                </c:pt>
                <c:pt idx="65">
                  <c:v>56704</c:v>
                </c:pt>
                <c:pt idx="66">
                  <c:v>57920</c:v>
                </c:pt>
                <c:pt idx="67">
                  <c:v>55616</c:v>
                </c:pt>
                <c:pt idx="68">
                  <c:v>56832</c:v>
                </c:pt>
                <c:pt idx="69">
                  <c:v>54848</c:v>
                </c:pt>
                <c:pt idx="70">
                  <c:v>47232</c:v>
                </c:pt>
                <c:pt idx="71">
                  <c:v>77440</c:v>
                </c:pt>
                <c:pt idx="72">
                  <c:v>48896</c:v>
                </c:pt>
                <c:pt idx="73">
                  <c:v>61120</c:v>
                </c:pt>
                <c:pt idx="74">
                  <c:v>57024</c:v>
                </c:pt>
                <c:pt idx="75">
                  <c:v>59904</c:v>
                </c:pt>
                <c:pt idx="76">
                  <c:v>63936</c:v>
                </c:pt>
                <c:pt idx="77">
                  <c:v>67904</c:v>
                </c:pt>
                <c:pt idx="78">
                  <c:v>51136</c:v>
                </c:pt>
                <c:pt idx="79">
                  <c:v>43968</c:v>
                </c:pt>
                <c:pt idx="80">
                  <c:v>59392</c:v>
                </c:pt>
                <c:pt idx="81">
                  <c:v>30016</c:v>
                </c:pt>
                <c:pt idx="82">
                  <c:v>31616</c:v>
                </c:pt>
                <c:pt idx="83">
                  <c:v>86208</c:v>
                </c:pt>
                <c:pt idx="84">
                  <c:v>53440</c:v>
                </c:pt>
                <c:pt idx="85">
                  <c:v>77184</c:v>
                </c:pt>
                <c:pt idx="86">
                  <c:v>82688</c:v>
                </c:pt>
                <c:pt idx="87">
                  <c:v>65536</c:v>
                </c:pt>
                <c:pt idx="88">
                  <c:v>81600</c:v>
                </c:pt>
                <c:pt idx="89">
                  <c:v>67712</c:v>
                </c:pt>
                <c:pt idx="90">
                  <c:v>55872</c:v>
                </c:pt>
                <c:pt idx="91">
                  <c:v>72000</c:v>
                </c:pt>
                <c:pt idx="92">
                  <c:v>55360</c:v>
                </c:pt>
                <c:pt idx="93">
                  <c:v>72960</c:v>
                </c:pt>
                <c:pt idx="94">
                  <c:v>68160</c:v>
                </c:pt>
                <c:pt idx="95">
                  <c:v>65216</c:v>
                </c:pt>
                <c:pt idx="96">
                  <c:v>65600</c:v>
                </c:pt>
                <c:pt idx="97">
                  <c:v>55104</c:v>
                </c:pt>
                <c:pt idx="98">
                  <c:v>60288</c:v>
                </c:pt>
                <c:pt idx="99">
                  <c:v>69440</c:v>
                </c:pt>
                <c:pt idx="100">
                  <c:v>72768</c:v>
                </c:pt>
                <c:pt idx="101">
                  <c:v>72000</c:v>
                </c:pt>
                <c:pt idx="102">
                  <c:v>65088</c:v>
                </c:pt>
                <c:pt idx="103">
                  <c:v>81344</c:v>
                </c:pt>
                <c:pt idx="104">
                  <c:v>68288</c:v>
                </c:pt>
                <c:pt idx="105">
                  <c:v>80640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C-40F9-BEFE-B65865EB1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193728"/>
        <c:axId val="1116194144"/>
      </c:scatterChart>
      <c:valAx>
        <c:axId val="11161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16194144"/>
        <c:crosses val="autoZero"/>
        <c:crossBetween val="midCat"/>
      </c:valAx>
      <c:valAx>
        <c:axId val="11161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161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number'!$C$1</c:f>
              <c:strCache>
                <c:ptCount val="1"/>
                <c:pt idx="0">
                  <c:v>Cell number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number'!$B$2:$B$107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</c:numCache>
            </c:numRef>
          </c:xVal>
          <c:yVal>
            <c:numRef>
              <c:f>'Cell number'!$C$2:$C$107</c:f>
              <c:numCache>
                <c:formatCode>General</c:formatCode>
                <c:ptCount val="106"/>
                <c:pt idx="0">
                  <c:v>37500</c:v>
                </c:pt>
                <c:pt idx="1">
                  <c:v>84210.526315789466</c:v>
                </c:pt>
                <c:pt idx="2">
                  <c:v>31774.193548387098</c:v>
                </c:pt>
                <c:pt idx="3">
                  <c:v>75414.781297134236</c:v>
                </c:pt>
                <c:pt idx="4">
                  <c:v>88888.888888888891</c:v>
                </c:pt>
                <c:pt idx="5">
                  <c:v>93234.100135318004</c:v>
                </c:pt>
                <c:pt idx="6">
                  <c:v>96610.169491525419</c:v>
                </c:pt>
                <c:pt idx="7">
                  <c:v>73863.636363636368</c:v>
                </c:pt>
                <c:pt idx="8">
                  <c:v>73807.10659898477</c:v>
                </c:pt>
                <c:pt idx="9">
                  <c:v>83009.708737864072</c:v>
                </c:pt>
                <c:pt idx="10">
                  <c:v>33846.153846153851</c:v>
                </c:pt>
                <c:pt idx="11">
                  <c:v>38916.256157635471</c:v>
                </c:pt>
                <c:pt idx="12">
                  <c:v>35093.167701863356</c:v>
                </c:pt>
                <c:pt idx="13">
                  <c:v>298979.59183673467</c:v>
                </c:pt>
                <c:pt idx="14">
                  <c:v>193298.42931937173</c:v>
                </c:pt>
                <c:pt idx="15">
                  <c:v>163947.07828004411</c:v>
                </c:pt>
                <c:pt idx="16">
                  <c:v>149248.12030075188</c:v>
                </c:pt>
                <c:pt idx="17">
                  <c:v>136926.8897149938</c:v>
                </c:pt>
                <c:pt idx="18">
                  <c:v>99031.216361679224</c:v>
                </c:pt>
                <c:pt idx="19">
                  <c:v>123929.47103274558</c:v>
                </c:pt>
                <c:pt idx="20">
                  <c:v>47225.130890052358</c:v>
                </c:pt>
                <c:pt idx="21">
                  <c:v>318636.36363636365</c:v>
                </c:pt>
                <c:pt idx="22">
                  <c:v>33333.333333333328</c:v>
                </c:pt>
                <c:pt idx="23">
                  <c:v>86641.22137404581</c:v>
                </c:pt>
                <c:pt idx="24">
                  <c:v>45099.904852521409</c:v>
                </c:pt>
                <c:pt idx="25">
                  <c:v>109985.09687034276</c:v>
                </c:pt>
                <c:pt idx="26">
                  <c:v>91941.875825627474</c:v>
                </c:pt>
                <c:pt idx="27">
                  <c:v>95384.61538461539</c:v>
                </c:pt>
                <c:pt idx="28">
                  <c:v>42815.674891146591</c:v>
                </c:pt>
                <c:pt idx="29">
                  <c:v>243750</c:v>
                </c:pt>
                <c:pt idx="30">
                  <c:v>155852.15605749487</c:v>
                </c:pt>
                <c:pt idx="31">
                  <c:v>276891.61554192228</c:v>
                </c:pt>
                <c:pt idx="32">
                  <c:v>231292.51700680272</c:v>
                </c:pt>
                <c:pt idx="33">
                  <c:v>242857.14285714284</c:v>
                </c:pt>
                <c:pt idx="34">
                  <c:v>115157.89473684211</c:v>
                </c:pt>
                <c:pt idx="35">
                  <c:v>67579.908675799088</c:v>
                </c:pt>
                <c:pt idx="36">
                  <c:v>85835.095137420707</c:v>
                </c:pt>
                <c:pt idx="37">
                  <c:v>66666.666666666657</c:v>
                </c:pt>
                <c:pt idx="38">
                  <c:v>75041.05090311986</c:v>
                </c:pt>
                <c:pt idx="39">
                  <c:v>135603.71517027862</c:v>
                </c:pt>
                <c:pt idx="40">
                  <c:v>108181.81818181818</c:v>
                </c:pt>
                <c:pt idx="41">
                  <c:v>183823.5294117647</c:v>
                </c:pt>
                <c:pt idx="42">
                  <c:v>237377.04918032786</c:v>
                </c:pt>
                <c:pt idx="43">
                  <c:v>162621.35922330097</c:v>
                </c:pt>
                <c:pt idx="44">
                  <c:v>108478.51335656214</c:v>
                </c:pt>
                <c:pt idx="45">
                  <c:v>87804.878048780491</c:v>
                </c:pt>
                <c:pt idx="46">
                  <c:v>77248.677248677239</c:v>
                </c:pt>
                <c:pt idx="47">
                  <c:v>169230.76923076922</c:v>
                </c:pt>
                <c:pt idx="48">
                  <c:v>184745.7627118644</c:v>
                </c:pt>
                <c:pt idx="49">
                  <c:v>201273.88535031848</c:v>
                </c:pt>
                <c:pt idx="50">
                  <c:v>132692.30769230769</c:v>
                </c:pt>
                <c:pt idx="51">
                  <c:v>124000</c:v>
                </c:pt>
                <c:pt idx="52">
                  <c:v>169090.90909090909</c:v>
                </c:pt>
                <c:pt idx="53">
                  <c:v>80701.754385964901</c:v>
                </c:pt>
                <c:pt idx="54">
                  <c:v>215151.51515151514</c:v>
                </c:pt>
                <c:pt idx="55">
                  <c:v>163888.88888888888</c:v>
                </c:pt>
                <c:pt idx="56">
                  <c:v>76612.903225806454</c:v>
                </c:pt>
                <c:pt idx="57">
                  <c:v>231136.0448807854</c:v>
                </c:pt>
                <c:pt idx="58">
                  <c:v>317310.66460587323</c:v>
                </c:pt>
                <c:pt idx="59">
                  <c:v>124501.75849941383</c:v>
                </c:pt>
                <c:pt idx="60">
                  <c:v>255499.36788874841</c:v>
                </c:pt>
                <c:pt idx="61">
                  <c:v>266666.66666666663</c:v>
                </c:pt>
                <c:pt idx="62">
                  <c:v>171085.49471661865</c:v>
                </c:pt>
                <c:pt idx="63">
                  <c:v>272075.47169811319</c:v>
                </c:pt>
                <c:pt idx="64">
                  <c:v>102240</c:v>
                </c:pt>
                <c:pt idx="65">
                  <c:v>151170.56856187293</c:v>
                </c:pt>
                <c:pt idx="66">
                  <c:v>117154.25531914894</c:v>
                </c:pt>
                <c:pt idx="67">
                  <c:v>106461.53846153845</c:v>
                </c:pt>
                <c:pt idx="68">
                  <c:v>170437.95620437956</c:v>
                </c:pt>
                <c:pt idx="69">
                  <c:v>561371.42857142864</c:v>
                </c:pt>
                <c:pt idx="70">
                  <c:v>85294.117647058825</c:v>
                </c:pt>
                <c:pt idx="71">
                  <c:v>684931.50684931502</c:v>
                </c:pt>
                <c:pt idx="72">
                  <c:v>306289.3081761006</c:v>
                </c:pt>
                <c:pt idx="73">
                  <c:v>469054.72636815917</c:v>
                </c:pt>
                <c:pt idx="74">
                  <c:v>728223.84428223839</c:v>
                </c:pt>
                <c:pt idx="75">
                  <c:v>582236.84210526315</c:v>
                </c:pt>
                <c:pt idx="76">
                  <c:v>408120.30075187964</c:v>
                </c:pt>
                <c:pt idx="77">
                  <c:v>287500</c:v>
                </c:pt>
                <c:pt idx="78">
                  <c:v>165164.83516483515</c:v>
                </c:pt>
                <c:pt idx="79">
                  <c:v>354666.66666666669</c:v>
                </c:pt>
                <c:pt idx="80">
                  <c:v>269246.23115577886</c:v>
                </c:pt>
                <c:pt idx="81">
                  <c:v>138446.9696969697</c:v>
                </c:pt>
                <c:pt idx="82">
                  <c:v>41901.408450704228</c:v>
                </c:pt>
                <c:pt idx="83">
                  <c:v>427272.72727272724</c:v>
                </c:pt>
                <c:pt idx="84">
                  <c:v>322603.550295858</c:v>
                </c:pt>
                <c:pt idx="85">
                  <c:v>1031428.5714285715</c:v>
                </c:pt>
                <c:pt idx="86">
                  <c:v>843181.81818181812</c:v>
                </c:pt>
                <c:pt idx="87">
                  <c:v>885906.04026845645</c:v>
                </c:pt>
                <c:pt idx="88">
                  <c:v>2318666.6666666665</c:v>
                </c:pt>
                <c:pt idx="89">
                  <c:v>825925.92592592596</c:v>
                </c:pt>
                <c:pt idx="90">
                  <c:v>751945.52529182879</c:v>
                </c:pt>
                <c:pt idx="91">
                  <c:v>443902.4390243903</c:v>
                </c:pt>
                <c:pt idx="92">
                  <c:v>875000</c:v>
                </c:pt>
                <c:pt idx="93">
                  <c:v>800000</c:v>
                </c:pt>
                <c:pt idx="94">
                  <c:v>737500</c:v>
                </c:pt>
                <c:pt idx="95">
                  <c:v>1095555.5555555555</c:v>
                </c:pt>
                <c:pt idx="96">
                  <c:v>907442.74809160305</c:v>
                </c:pt>
                <c:pt idx="97">
                  <c:v>712996.38989169674</c:v>
                </c:pt>
                <c:pt idx="98">
                  <c:v>1467961.1650485438</c:v>
                </c:pt>
                <c:pt idx="99">
                  <c:v>667887.93103448278</c:v>
                </c:pt>
                <c:pt idx="100">
                  <c:v>2890789.4736842108</c:v>
                </c:pt>
                <c:pt idx="101">
                  <c:v>1852499.9999999998</c:v>
                </c:pt>
                <c:pt idx="102">
                  <c:v>666666.66666666674</c:v>
                </c:pt>
                <c:pt idx="103">
                  <c:v>782258.06451612897</c:v>
                </c:pt>
                <c:pt idx="104">
                  <c:v>344680.85106382979</c:v>
                </c:pt>
                <c:pt idx="105">
                  <c:v>387622.14983713353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4-476A-BD9A-9020B38ED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49759"/>
        <c:axId val="415950175"/>
      </c:scatterChart>
      <c:valAx>
        <c:axId val="41594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15950175"/>
        <c:crosses val="autoZero"/>
        <c:crossBetween val="midCat"/>
      </c:valAx>
      <c:valAx>
        <c:axId val="41595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1594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body size vs cell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0718572025976121"/>
          <c:y val="9.3300432837059549E-2"/>
          <c:w val="0.84442822675025064"/>
          <c:h val="0.821982950770565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9082897178794302E-3"/>
                  <c:y val="0.23826424967950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'[1]Cell size animal size'!$B$2:$B$138</c:f>
              <c:numCache>
                <c:formatCode>General</c:formatCode>
                <c:ptCount val="137"/>
                <c:pt idx="0">
                  <c:v>19.602</c:v>
                </c:pt>
                <c:pt idx="1">
                  <c:v>29.403000000000002</c:v>
                </c:pt>
                <c:pt idx="2">
                  <c:v>19.602</c:v>
                </c:pt>
                <c:pt idx="3">
                  <c:v>19.602</c:v>
                </c:pt>
                <c:pt idx="4">
                  <c:v>19.602</c:v>
                </c:pt>
                <c:pt idx="5">
                  <c:v>19.602</c:v>
                </c:pt>
                <c:pt idx="6">
                  <c:v>19.602</c:v>
                </c:pt>
                <c:pt idx="7">
                  <c:v>9.8010000000000002</c:v>
                </c:pt>
                <c:pt idx="8">
                  <c:v>29.403000000000002</c:v>
                </c:pt>
                <c:pt idx="9">
                  <c:v>9.8010000000000002</c:v>
                </c:pt>
                <c:pt idx="10">
                  <c:v>19.602</c:v>
                </c:pt>
                <c:pt idx="11">
                  <c:v>19.602</c:v>
                </c:pt>
                <c:pt idx="12">
                  <c:v>19.602</c:v>
                </c:pt>
                <c:pt idx="13">
                  <c:v>39.204000000000001</c:v>
                </c:pt>
                <c:pt idx="14">
                  <c:v>49.005000000000003</c:v>
                </c:pt>
                <c:pt idx="15">
                  <c:v>39.204000000000001</c:v>
                </c:pt>
                <c:pt idx="16">
                  <c:v>58.806000000000004</c:v>
                </c:pt>
                <c:pt idx="17">
                  <c:v>39.204000000000001</c:v>
                </c:pt>
                <c:pt idx="18">
                  <c:v>39.204000000000001</c:v>
                </c:pt>
                <c:pt idx="19">
                  <c:v>39.204000000000001</c:v>
                </c:pt>
                <c:pt idx="20">
                  <c:v>29.403000000000002</c:v>
                </c:pt>
                <c:pt idx="21">
                  <c:v>49.005000000000003</c:v>
                </c:pt>
                <c:pt idx="22">
                  <c:v>9.8010000000000002</c:v>
                </c:pt>
                <c:pt idx="23">
                  <c:v>39.204000000000001</c:v>
                </c:pt>
                <c:pt idx="24">
                  <c:v>29.403000000000002</c:v>
                </c:pt>
                <c:pt idx="25">
                  <c:v>49.005000000000003</c:v>
                </c:pt>
                <c:pt idx="26">
                  <c:v>19.602</c:v>
                </c:pt>
                <c:pt idx="27">
                  <c:v>29.403000000000002</c:v>
                </c:pt>
                <c:pt idx="28">
                  <c:v>19.602</c:v>
                </c:pt>
                <c:pt idx="29">
                  <c:v>49.005000000000003</c:v>
                </c:pt>
                <c:pt idx="30">
                  <c:v>29.403000000000002</c:v>
                </c:pt>
                <c:pt idx="31">
                  <c:v>58.806000000000004</c:v>
                </c:pt>
                <c:pt idx="32">
                  <c:v>88.208999999999989</c:v>
                </c:pt>
                <c:pt idx="33">
                  <c:v>107.81099999999999</c:v>
                </c:pt>
                <c:pt idx="34">
                  <c:v>68.606999999999999</c:v>
                </c:pt>
                <c:pt idx="35">
                  <c:v>49.005000000000003</c:v>
                </c:pt>
                <c:pt idx="36">
                  <c:v>107.81099999999999</c:v>
                </c:pt>
                <c:pt idx="37">
                  <c:v>58.806000000000004</c:v>
                </c:pt>
                <c:pt idx="38">
                  <c:v>58.806000000000004</c:v>
                </c:pt>
                <c:pt idx="39">
                  <c:v>58.806000000000004</c:v>
                </c:pt>
                <c:pt idx="40">
                  <c:v>49.005000000000003</c:v>
                </c:pt>
                <c:pt idx="41">
                  <c:v>58.806000000000004</c:v>
                </c:pt>
                <c:pt idx="42">
                  <c:v>88.208999999999989</c:v>
                </c:pt>
                <c:pt idx="43">
                  <c:v>29.403000000000002</c:v>
                </c:pt>
                <c:pt idx="44">
                  <c:v>49.005000000000003</c:v>
                </c:pt>
                <c:pt idx="45">
                  <c:v>49.005000000000003</c:v>
                </c:pt>
                <c:pt idx="46">
                  <c:v>58.806000000000004</c:v>
                </c:pt>
                <c:pt idx="47">
                  <c:v>107.81099999999999</c:v>
                </c:pt>
                <c:pt idx="48">
                  <c:v>117.61200000000001</c:v>
                </c:pt>
                <c:pt idx="49">
                  <c:v>196.02</c:v>
                </c:pt>
                <c:pt idx="50">
                  <c:v>156.816</c:v>
                </c:pt>
                <c:pt idx="51">
                  <c:v>205.82100000000003</c:v>
                </c:pt>
                <c:pt idx="52">
                  <c:v>166.61700000000002</c:v>
                </c:pt>
                <c:pt idx="53">
                  <c:v>196.02</c:v>
                </c:pt>
                <c:pt idx="54">
                  <c:v>205.82100000000003</c:v>
                </c:pt>
                <c:pt idx="55">
                  <c:v>176.41799999999998</c:v>
                </c:pt>
                <c:pt idx="56">
                  <c:v>186.21899999999999</c:v>
                </c:pt>
                <c:pt idx="57">
                  <c:v>147.01499999999999</c:v>
                </c:pt>
                <c:pt idx="58">
                  <c:v>470.44800000000004</c:v>
                </c:pt>
                <c:pt idx="59">
                  <c:v>450.846</c:v>
                </c:pt>
                <c:pt idx="60">
                  <c:v>401.84100000000001</c:v>
                </c:pt>
                <c:pt idx="61">
                  <c:v>646.86599999999999</c:v>
                </c:pt>
                <c:pt idx="62">
                  <c:v>352.83599999999996</c:v>
                </c:pt>
                <c:pt idx="63">
                  <c:v>176.41799999999998</c:v>
                </c:pt>
                <c:pt idx="64">
                  <c:v>578.25900000000001</c:v>
                </c:pt>
                <c:pt idx="65">
                  <c:v>235.22400000000002</c:v>
                </c:pt>
                <c:pt idx="66">
                  <c:v>411.64200000000005</c:v>
                </c:pt>
                <c:pt idx="67">
                  <c:v>264.62700000000001</c:v>
                </c:pt>
                <c:pt idx="68">
                  <c:v>411.64200000000005</c:v>
                </c:pt>
                <c:pt idx="69">
                  <c:v>490.05</c:v>
                </c:pt>
                <c:pt idx="70">
                  <c:v>382.23899999999998</c:v>
                </c:pt>
                <c:pt idx="71">
                  <c:v>333.23400000000004</c:v>
                </c:pt>
                <c:pt idx="72">
                  <c:v>294.02999999999997</c:v>
                </c:pt>
                <c:pt idx="73">
                  <c:v>362.637</c:v>
                </c:pt>
                <c:pt idx="74">
                  <c:v>343.03500000000003</c:v>
                </c:pt>
                <c:pt idx="75">
                  <c:v>205.82100000000003</c:v>
                </c:pt>
                <c:pt idx="76">
                  <c:v>245.02500000000001</c:v>
                </c:pt>
                <c:pt idx="77">
                  <c:v>303.83100000000002</c:v>
                </c:pt>
                <c:pt idx="78">
                  <c:v>264.62700000000001</c:v>
                </c:pt>
                <c:pt idx="79">
                  <c:v>382.23899999999998</c:v>
                </c:pt>
                <c:pt idx="80">
                  <c:v>548.85599999999999</c:v>
                </c:pt>
                <c:pt idx="81">
                  <c:v>431.24399999999997</c:v>
                </c:pt>
                <c:pt idx="82">
                  <c:v>362.637</c:v>
                </c:pt>
                <c:pt idx="83">
                  <c:v>274.428</c:v>
                </c:pt>
                <c:pt idx="84">
                  <c:v>274.428</c:v>
                </c:pt>
                <c:pt idx="85">
                  <c:v>499.85099999999994</c:v>
                </c:pt>
                <c:pt idx="86">
                  <c:v>352.83599999999996</c:v>
                </c:pt>
                <c:pt idx="87">
                  <c:v>490.05</c:v>
                </c:pt>
                <c:pt idx="88">
                  <c:v>372.43799999999999</c:v>
                </c:pt>
                <c:pt idx="89">
                  <c:v>401.84100000000001</c:v>
                </c:pt>
                <c:pt idx="90">
                  <c:v>441.04499999999996</c:v>
                </c:pt>
                <c:pt idx="91">
                  <c:v>421.44299999999998</c:v>
                </c:pt>
                <c:pt idx="92">
                  <c:v>411.64200000000005</c:v>
                </c:pt>
                <c:pt idx="93">
                  <c:v>431.24399999999997</c:v>
                </c:pt>
              </c:numCache>
            </c:numRef>
          </c:xVal>
          <c:yVal>
            <c:numRef>
              <c:f>'[1]Cell size animal size'!$C$2:$C$138</c:f>
              <c:numCache>
                <c:formatCode>General</c:formatCode>
                <c:ptCount val="137"/>
                <c:pt idx="0">
                  <c:v>48768</c:v>
                </c:pt>
                <c:pt idx="1">
                  <c:v>47232</c:v>
                </c:pt>
                <c:pt idx="2">
                  <c:v>44032</c:v>
                </c:pt>
                <c:pt idx="3">
                  <c:v>41344</c:v>
                </c:pt>
                <c:pt idx="4">
                  <c:v>42944</c:v>
                </c:pt>
                <c:pt idx="5">
                  <c:v>42752</c:v>
                </c:pt>
                <c:pt idx="6">
                  <c:v>51008</c:v>
                </c:pt>
                <c:pt idx="7">
                  <c:v>40128</c:v>
                </c:pt>
                <c:pt idx="8">
                  <c:v>42304</c:v>
                </c:pt>
                <c:pt idx="9">
                  <c:v>43456</c:v>
                </c:pt>
                <c:pt idx="10">
                  <c:v>41920</c:v>
                </c:pt>
                <c:pt idx="11">
                  <c:v>36160</c:v>
                </c:pt>
                <c:pt idx="12">
                  <c:v>44800</c:v>
                </c:pt>
                <c:pt idx="13">
                  <c:v>47872</c:v>
                </c:pt>
                <c:pt idx="14">
                  <c:v>45312</c:v>
                </c:pt>
                <c:pt idx="15">
                  <c:v>44352</c:v>
                </c:pt>
                <c:pt idx="16">
                  <c:v>47360</c:v>
                </c:pt>
                <c:pt idx="17">
                  <c:v>41024</c:v>
                </c:pt>
                <c:pt idx="18">
                  <c:v>44672</c:v>
                </c:pt>
                <c:pt idx="19">
                  <c:v>43456</c:v>
                </c:pt>
                <c:pt idx="20">
                  <c:v>41216</c:v>
                </c:pt>
                <c:pt idx="21">
                  <c:v>51968</c:v>
                </c:pt>
                <c:pt idx="22">
                  <c:v>47488</c:v>
                </c:pt>
                <c:pt idx="23">
                  <c:v>37312</c:v>
                </c:pt>
                <c:pt idx="24">
                  <c:v>39296</c:v>
                </c:pt>
                <c:pt idx="25">
                  <c:v>28736</c:v>
                </c:pt>
                <c:pt idx="26">
                  <c:v>35456</c:v>
                </c:pt>
                <c:pt idx="27">
                  <c:v>37632</c:v>
                </c:pt>
                <c:pt idx="28">
                  <c:v>36928</c:v>
                </c:pt>
                <c:pt idx="29">
                  <c:v>42688</c:v>
                </c:pt>
                <c:pt idx="30">
                  <c:v>44992</c:v>
                </c:pt>
                <c:pt idx="31">
                  <c:v>54144</c:v>
                </c:pt>
                <c:pt idx="32">
                  <c:v>58240</c:v>
                </c:pt>
                <c:pt idx="33">
                  <c:v>52992</c:v>
                </c:pt>
                <c:pt idx="34">
                  <c:v>50048</c:v>
                </c:pt>
                <c:pt idx="35">
                  <c:v>34944</c:v>
                </c:pt>
                <c:pt idx="36">
                  <c:v>38016</c:v>
                </c:pt>
                <c:pt idx="37">
                  <c:v>36224</c:v>
                </c:pt>
                <c:pt idx="38">
                  <c:v>37952</c:v>
                </c:pt>
                <c:pt idx="39">
                  <c:v>56832</c:v>
                </c:pt>
                <c:pt idx="40">
                  <c:v>46720</c:v>
                </c:pt>
                <c:pt idx="41">
                  <c:v>47744</c:v>
                </c:pt>
                <c:pt idx="42">
                  <c:v>46592</c:v>
                </c:pt>
                <c:pt idx="43">
                  <c:v>66880</c:v>
                </c:pt>
                <c:pt idx="44">
                  <c:v>46592</c:v>
                </c:pt>
                <c:pt idx="45">
                  <c:v>48320</c:v>
                </c:pt>
                <c:pt idx="46">
                  <c:v>46144</c:v>
                </c:pt>
                <c:pt idx="47">
                  <c:v>47872</c:v>
                </c:pt>
                <c:pt idx="48">
                  <c:v>59328</c:v>
                </c:pt>
                <c:pt idx="49">
                  <c:v>61376</c:v>
                </c:pt>
                <c:pt idx="50">
                  <c:v>59392</c:v>
                </c:pt>
                <c:pt idx="51">
                  <c:v>60992</c:v>
                </c:pt>
                <c:pt idx="52">
                  <c:v>62784</c:v>
                </c:pt>
                <c:pt idx="53">
                  <c:v>58944</c:v>
                </c:pt>
                <c:pt idx="54">
                  <c:v>73728</c:v>
                </c:pt>
                <c:pt idx="55">
                  <c:v>48896</c:v>
                </c:pt>
                <c:pt idx="56">
                  <c:v>56320</c:v>
                </c:pt>
                <c:pt idx="57">
                  <c:v>56576</c:v>
                </c:pt>
                <c:pt idx="58">
                  <c:v>67840</c:v>
                </c:pt>
                <c:pt idx="59">
                  <c:v>71872</c:v>
                </c:pt>
                <c:pt idx="60">
                  <c:v>60672</c:v>
                </c:pt>
                <c:pt idx="61">
                  <c:v>81408</c:v>
                </c:pt>
                <c:pt idx="62">
                  <c:v>62080</c:v>
                </c:pt>
                <c:pt idx="63">
                  <c:v>49984</c:v>
                </c:pt>
                <c:pt idx="64">
                  <c:v>67392</c:v>
                </c:pt>
                <c:pt idx="65">
                  <c:v>45824</c:v>
                </c:pt>
                <c:pt idx="66">
                  <c:v>68672</c:v>
                </c:pt>
                <c:pt idx="67">
                  <c:v>57472</c:v>
                </c:pt>
                <c:pt idx="68">
                  <c:v>61632</c:v>
                </c:pt>
                <c:pt idx="69">
                  <c:v>61568</c:v>
                </c:pt>
                <c:pt idx="70">
                  <c:v>50624</c:v>
                </c:pt>
                <c:pt idx="71">
                  <c:v>51072</c:v>
                </c:pt>
                <c:pt idx="72">
                  <c:v>64960</c:v>
                </c:pt>
                <c:pt idx="73">
                  <c:v>66560</c:v>
                </c:pt>
                <c:pt idx="74">
                  <c:v>63424</c:v>
                </c:pt>
                <c:pt idx="75">
                  <c:v>65152</c:v>
                </c:pt>
                <c:pt idx="76">
                  <c:v>75904</c:v>
                </c:pt>
                <c:pt idx="77">
                  <c:v>61184</c:v>
                </c:pt>
                <c:pt idx="78">
                  <c:v>78016</c:v>
                </c:pt>
                <c:pt idx="79">
                  <c:v>64512</c:v>
                </c:pt>
                <c:pt idx="80">
                  <c:v>65600</c:v>
                </c:pt>
                <c:pt idx="81">
                  <c:v>63744</c:v>
                </c:pt>
                <c:pt idx="82">
                  <c:v>56704</c:v>
                </c:pt>
                <c:pt idx="83">
                  <c:v>45568</c:v>
                </c:pt>
                <c:pt idx="84">
                  <c:v>52672</c:v>
                </c:pt>
                <c:pt idx="85">
                  <c:v>75200</c:v>
                </c:pt>
                <c:pt idx="86">
                  <c:v>46912</c:v>
                </c:pt>
                <c:pt idx="87">
                  <c:v>70336</c:v>
                </c:pt>
                <c:pt idx="88">
                  <c:v>50816</c:v>
                </c:pt>
                <c:pt idx="89">
                  <c:v>41152</c:v>
                </c:pt>
                <c:pt idx="90">
                  <c:v>71872</c:v>
                </c:pt>
                <c:pt idx="91">
                  <c:v>51648</c:v>
                </c:pt>
                <c:pt idx="92">
                  <c:v>46592</c:v>
                </c:pt>
                <c:pt idx="93">
                  <c:v>71488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FA-469C-8A1B-FDBB213E5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684767"/>
        <c:axId val="783672703"/>
      </c:scatterChart>
      <c:valAx>
        <c:axId val="78368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Body</a:t>
                </a:r>
                <a:r>
                  <a:rPr lang="nl-NL" baseline="0"/>
                  <a:t> size in mm2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83672703"/>
        <c:crosses val="autoZero"/>
        <c:crossBetween val="midCat"/>
      </c:valAx>
      <c:valAx>
        <c:axId val="78367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Cell</a:t>
                </a:r>
                <a:r>
                  <a:rPr lang="nl-NL" baseline="0"/>
                  <a:t> size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8368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size vs Cell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Correlation!$G$1</c:f>
              <c:strCache>
                <c:ptCount val="1"/>
                <c:pt idx="0">
                  <c:v>Cell number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158032939997862"/>
                  <c:y val="-0.13937007874015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Correlation!$C$2:$C$138</c:f>
              <c:numCache>
                <c:formatCode>General</c:formatCode>
                <c:ptCount val="137"/>
                <c:pt idx="0">
                  <c:v>0.29088868499999998</c:v>
                </c:pt>
                <c:pt idx="1">
                  <c:v>0.543924089</c:v>
                </c:pt>
                <c:pt idx="2">
                  <c:v>0.29027650199999999</c:v>
                </c:pt>
                <c:pt idx="3">
                  <c:v>0.402101826</c:v>
                </c:pt>
                <c:pt idx="4">
                  <c:v>0.43485358600000001</c:v>
                </c:pt>
                <c:pt idx="5">
                  <c:v>0.29874502600000002</c:v>
                </c:pt>
                <c:pt idx="6">
                  <c:v>0.26793184399999997</c:v>
                </c:pt>
                <c:pt idx="7">
                  <c:v>0.237730844</c:v>
                </c:pt>
                <c:pt idx="8">
                  <c:v>0.47678808299999997</c:v>
                </c:pt>
                <c:pt idx="9">
                  <c:v>0.261810019</c:v>
                </c:pt>
                <c:pt idx="10">
                  <c:v>0.33680236699999999</c:v>
                </c:pt>
                <c:pt idx="11">
                  <c:v>0.310070401</c:v>
                </c:pt>
                <c:pt idx="12">
                  <c:v>0.291500867</c:v>
                </c:pt>
                <c:pt idx="13">
                  <c:v>0.74339353100000005</c:v>
                </c:pt>
                <c:pt idx="14">
                  <c:v>0.892561983</c:v>
                </c:pt>
                <c:pt idx="15">
                  <c:v>0.72308948100000003</c:v>
                </c:pt>
                <c:pt idx="16">
                  <c:v>1.014182226</c:v>
                </c:pt>
                <c:pt idx="17">
                  <c:v>0.66931945699999995</c:v>
                </c:pt>
                <c:pt idx="18">
                  <c:v>0.68890929499999998</c:v>
                </c:pt>
                <c:pt idx="19">
                  <c:v>0.72523211899999995</c:v>
                </c:pt>
                <c:pt idx="20">
                  <c:v>0.538618508</c:v>
                </c:pt>
                <c:pt idx="21">
                  <c:v>0.84042444599999999</c:v>
                </c:pt>
                <c:pt idx="22">
                  <c:v>0.26905417799999998</c:v>
                </c:pt>
                <c:pt idx="23">
                  <c:v>0.72176308499999997</c:v>
                </c:pt>
                <c:pt idx="24">
                  <c:v>0.55565758600000004</c:v>
                </c:pt>
                <c:pt idx="25">
                  <c:v>0.88164472999999999</c:v>
                </c:pt>
                <c:pt idx="26">
                  <c:v>0.44975002600000002</c:v>
                </c:pt>
                <c:pt idx="27">
                  <c:v>0.49678604199999998</c:v>
                </c:pt>
                <c:pt idx="28">
                  <c:v>0.389756147</c:v>
                </c:pt>
                <c:pt idx="29">
                  <c:v>0.82583409900000004</c:v>
                </c:pt>
                <c:pt idx="30">
                  <c:v>0.63044587299999999</c:v>
                </c:pt>
                <c:pt idx="31">
                  <c:v>1.092337517</c:v>
                </c:pt>
                <c:pt idx="32">
                  <c:v>1.6415671869999999</c:v>
                </c:pt>
                <c:pt idx="33">
                  <c:v>1.920110193</c:v>
                </c:pt>
                <c:pt idx="34">
                  <c:v>1.1837567600000001</c:v>
                </c:pt>
                <c:pt idx="35">
                  <c:v>0.83634322999999999</c:v>
                </c:pt>
                <c:pt idx="36">
                  <c:v>1.9715335169999999</c:v>
                </c:pt>
                <c:pt idx="37">
                  <c:v>1.107233956</c:v>
                </c:pt>
                <c:pt idx="38">
                  <c:v>1.0566268750000001</c:v>
                </c:pt>
                <c:pt idx="39">
                  <c:v>1.0638710339999999</c:v>
                </c:pt>
                <c:pt idx="40">
                  <c:v>0.994694419</c:v>
                </c:pt>
                <c:pt idx="41">
                  <c:v>1.1393735330000001</c:v>
                </c:pt>
                <c:pt idx="42">
                  <c:v>1.633710846</c:v>
                </c:pt>
                <c:pt idx="43">
                  <c:v>0.96602387499999998</c:v>
                </c:pt>
                <c:pt idx="44">
                  <c:v>0.99479644899999997</c:v>
                </c:pt>
                <c:pt idx="45">
                  <c:v>1.9334761760000001</c:v>
                </c:pt>
                <c:pt idx="46">
                  <c:v>1.898785838</c:v>
                </c:pt>
                <c:pt idx="47">
                  <c:v>1.254055709</c:v>
                </c:pt>
                <c:pt idx="48">
                  <c:v>1.9618406289999999</c:v>
                </c:pt>
                <c:pt idx="49">
                  <c:v>2.4140393840000001</c:v>
                </c:pt>
                <c:pt idx="50">
                  <c:v>1.8869503110000001</c:v>
                </c:pt>
                <c:pt idx="51">
                  <c:v>1.9848995</c:v>
                </c:pt>
                <c:pt idx="52">
                  <c:v>2.0307111519999999</c:v>
                </c:pt>
                <c:pt idx="53">
                  <c:v>1.7525762680000001</c:v>
                </c:pt>
                <c:pt idx="54">
                  <c:v>2.0489745940000001</c:v>
                </c:pt>
                <c:pt idx="55">
                  <c:v>1.637894092</c:v>
                </c:pt>
                <c:pt idx="56">
                  <c:v>1.973166003</c:v>
                </c:pt>
                <c:pt idx="57">
                  <c:v>1.6392628609</c:v>
                </c:pt>
                <c:pt idx="58">
                  <c:v>1.506682992</c:v>
                </c:pt>
                <c:pt idx="59">
                  <c:v>1.171819202</c:v>
                </c:pt>
                <c:pt idx="60">
                  <c:v>1.9934700540000001</c:v>
                </c:pt>
                <c:pt idx="61">
                  <c:v>2.1792674220000001</c:v>
                </c:pt>
                <c:pt idx="62">
                  <c:v>2.0963167020000002</c:v>
                </c:pt>
                <c:pt idx="63">
                  <c:v>2.1108050199999999</c:v>
                </c:pt>
                <c:pt idx="64">
                  <c:v>2.1219263339999999</c:v>
                </c:pt>
                <c:pt idx="65">
                  <c:v>1.735843281</c:v>
                </c:pt>
                <c:pt idx="66">
                  <c:v>1.735843281</c:v>
                </c:pt>
                <c:pt idx="67">
                  <c:v>1.642791552</c:v>
                </c:pt>
                <c:pt idx="68">
                  <c:v>3.5887154369999998</c:v>
                </c:pt>
                <c:pt idx="69">
                  <c:v>2.8521579429999999</c:v>
                </c:pt>
                <c:pt idx="70">
                  <c:v>4.7862463010000003</c:v>
                </c:pt>
                <c:pt idx="71">
                  <c:v>5.4805632080000004</c:v>
                </c:pt>
                <c:pt idx="72">
                  <c:v>5.043362922</c:v>
                </c:pt>
                <c:pt idx="73">
                  <c:v>3.2014080200000001</c:v>
                </c:pt>
                <c:pt idx="74">
                  <c:v>3.6193245589999998</c:v>
                </c:pt>
                <c:pt idx="75">
                  <c:v>3.7787980819999998</c:v>
                </c:pt>
                <c:pt idx="76">
                  <c:v>2.1715131109999999</c:v>
                </c:pt>
                <c:pt idx="77">
                  <c:v>1.8838893990000001</c:v>
                </c:pt>
                <c:pt idx="78">
                  <c:v>1.7261503929999999</c:v>
                </c:pt>
                <c:pt idx="79">
                  <c:v>3.2109988779999998</c:v>
                </c:pt>
                <c:pt idx="80">
                  <c:v>3.4130190800000002</c:v>
                </c:pt>
                <c:pt idx="81">
                  <c:v>5.9292929289999998</c:v>
                </c:pt>
                <c:pt idx="82">
                  <c:v>3.4095500460000001</c:v>
                </c:pt>
                <c:pt idx="83">
                  <c:v>5.2255892260000003</c:v>
                </c:pt>
                <c:pt idx="84">
                  <c:v>2.6941128459999999</c:v>
                </c:pt>
                <c:pt idx="85">
                  <c:v>8.8548107340000008</c:v>
                </c:pt>
                <c:pt idx="86">
                  <c:v>8.3875114780000004</c:v>
                </c:pt>
                <c:pt idx="87">
                  <c:v>7.4728088970000002</c:v>
                </c:pt>
                <c:pt idx="88">
                  <c:v>11.979797980000001</c:v>
                </c:pt>
                <c:pt idx="89">
                  <c:v>6.5791245790000001</c:v>
                </c:pt>
                <c:pt idx="90">
                  <c:v>3.2062034490000002</c:v>
                </c:pt>
                <c:pt idx="91">
                  <c:v>10.764309764</c:v>
                </c:pt>
                <c:pt idx="92">
                  <c:v>4.3393531269999999</c:v>
                </c:pt>
                <c:pt idx="93">
                  <c:v>7.7061524329999997</c:v>
                </c:pt>
                <c:pt idx="94">
                  <c:v>5.0078563410000001</c:v>
                </c:pt>
                <c:pt idx="95">
                  <c:v>7.689113356</c:v>
                </c:pt>
                <c:pt idx="96">
                  <c:v>9.1813080300000003</c:v>
                </c:pt>
                <c:pt idx="97">
                  <c:v>7.1518212429999997</c:v>
                </c:pt>
                <c:pt idx="98">
                  <c:v>6.1406999290000002</c:v>
                </c:pt>
                <c:pt idx="99">
                  <c:v>5.5682073259999996</c:v>
                </c:pt>
                <c:pt idx="100">
                  <c:v>6.772370166</c:v>
                </c:pt>
                <c:pt idx="101">
                  <c:v>6.3469033770000003</c:v>
                </c:pt>
                <c:pt idx="102">
                  <c:v>3.8831751859999999</c:v>
                </c:pt>
                <c:pt idx="103">
                  <c:v>4.6218753189999999</c:v>
                </c:pt>
                <c:pt idx="104">
                  <c:v>5.6017753289999996</c:v>
                </c:pt>
                <c:pt idx="105">
                  <c:v>4.9969390880000004</c:v>
                </c:pt>
              </c:numCache>
            </c:numRef>
          </c:xVal>
          <c:yVal>
            <c:numRef>
              <c:f>Correlation!$G$2:$G$138</c:f>
              <c:numCache>
                <c:formatCode>General</c:formatCode>
                <c:ptCount val="137"/>
                <c:pt idx="0">
                  <c:v>37500</c:v>
                </c:pt>
                <c:pt idx="1">
                  <c:v>84210.526315789466</c:v>
                </c:pt>
                <c:pt idx="2">
                  <c:v>31774.193548387098</c:v>
                </c:pt>
                <c:pt idx="3">
                  <c:v>75414.781297134236</c:v>
                </c:pt>
                <c:pt idx="4">
                  <c:v>88888.888888888891</c:v>
                </c:pt>
                <c:pt idx="5">
                  <c:v>93234.100135318004</c:v>
                </c:pt>
                <c:pt idx="6">
                  <c:v>96610.169491525419</c:v>
                </c:pt>
                <c:pt idx="7">
                  <c:v>73863.636363636368</c:v>
                </c:pt>
                <c:pt idx="8">
                  <c:v>73807.10659898477</c:v>
                </c:pt>
                <c:pt idx="9">
                  <c:v>83009.708737864072</c:v>
                </c:pt>
                <c:pt idx="10">
                  <c:v>33846.153846153851</c:v>
                </c:pt>
                <c:pt idx="11">
                  <c:v>38916.256157635471</c:v>
                </c:pt>
                <c:pt idx="12">
                  <c:v>35093.167701863356</c:v>
                </c:pt>
                <c:pt idx="13">
                  <c:v>298979.59183673467</c:v>
                </c:pt>
                <c:pt idx="14">
                  <c:v>193298.42931937173</c:v>
                </c:pt>
                <c:pt idx="15">
                  <c:v>163947.07828004411</c:v>
                </c:pt>
                <c:pt idx="16">
                  <c:v>149248.12030075188</c:v>
                </c:pt>
                <c:pt idx="17">
                  <c:v>136926.8897149938</c:v>
                </c:pt>
                <c:pt idx="18">
                  <c:v>99031.216361679224</c:v>
                </c:pt>
                <c:pt idx="19">
                  <c:v>123929.47103274558</c:v>
                </c:pt>
                <c:pt idx="20">
                  <c:v>47225.130890052358</c:v>
                </c:pt>
                <c:pt idx="21">
                  <c:v>318636.36363636365</c:v>
                </c:pt>
                <c:pt idx="22">
                  <c:v>33333.333333333328</c:v>
                </c:pt>
                <c:pt idx="23">
                  <c:v>86641.22137404581</c:v>
                </c:pt>
                <c:pt idx="24">
                  <c:v>45099.904852521409</c:v>
                </c:pt>
                <c:pt idx="25">
                  <c:v>109985.09687034276</c:v>
                </c:pt>
                <c:pt idx="26">
                  <c:v>91941.875825627474</c:v>
                </c:pt>
                <c:pt idx="27">
                  <c:v>95384.61538461539</c:v>
                </c:pt>
                <c:pt idx="28">
                  <c:v>42815.674891146591</c:v>
                </c:pt>
                <c:pt idx="29">
                  <c:v>243750</c:v>
                </c:pt>
                <c:pt idx="30">
                  <c:v>155852.15605749487</c:v>
                </c:pt>
                <c:pt idx="31">
                  <c:v>276891.61554192228</c:v>
                </c:pt>
                <c:pt idx="32">
                  <c:v>231292.51700680272</c:v>
                </c:pt>
                <c:pt idx="33">
                  <c:v>242857.14285714284</c:v>
                </c:pt>
                <c:pt idx="34">
                  <c:v>115157.89473684211</c:v>
                </c:pt>
                <c:pt idx="35">
                  <c:v>67579.908675799088</c:v>
                </c:pt>
                <c:pt idx="36">
                  <c:v>85835.095137420707</c:v>
                </c:pt>
                <c:pt idx="37">
                  <c:v>66666.666666666657</c:v>
                </c:pt>
                <c:pt idx="38">
                  <c:v>75041.05090311986</c:v>
                </c:pt>
                <c:pt idx="39">
                  <c:v>135603.71517027862</c:v>
                </c:pt>
                <c:pt idx="40">
                  <c:v>108181.81818181818</c:v>
                </c:pt>
                <c:pt idx="41">
                  <c:v>183823.5294117647</c:v>
                </c:pt>
                <c:pt idx="42">
                  <c:v>237377.04918032786</c:v>
                </c:pt>
                <c:pt idx="43">
                  <c:v>162621.35922330097</c:v>
                </c:pt>
                <c:pt idx="44">
                  <c:v>108478.51335656214</c:v>
                </c:pt>
                <c:pt idx="45">
                  <c:v>87804.878048780491</c:v>
                </c:pt>
                <c:pt idx="46">
                  <c:v>77248.677248677239</c:v>
                </c:pt>
                <c:pt idx="47">
                  <c:v>169230.76923076922</c:v>
                </c:pt>
                <c:pt idx="48">
                  <c:v>184745.7627118644</c:v>
                </c:pt>
                <c:pt idx="49">
                  <c:v>201273.88535031848</c:v>
                </c:pt>
                <c:pt idx="50">
                  <c:v>132692.30769230769</c:v>
                </c:pt>
                <c:pt idx="51">
                  <c:v>124000</c:v>
                </c:pt>
                <c:pt idx="52">
                  <c:v>169090.90909090909</c:v>
                </c:pt>
                <c:pt idx="53">
                  <c:v>80701.754385964901</c:v>
                </c:pt>
                <c:pt idx="54">
                  <c:v>215151.51515151514</c:v>
                </c:pt>
                <c:pt idx="55">
                  <c:v>163888.88888888888</c:v>
                </c:pt>
                <c:pt idx="56">
                  <c:v>76612.903225806454</c:v>
                </c:pt>
                <c:pt idx="57">
                  <c:v>231136.0448807854</c:v>
                </c:pt>
                <c:pt idx="58">
                  <c:v>317310.66460587323</c:v>
                </c:pt>
                <c:pt idx="59">
                  <c:v>124501.75849941383</c:v>
                </c:pt>
                <c:pt idx="60">
                  <c:v>255499.36788874841</c:v>
                </c:pt>
                <c:pt idx="61">
                  <c:v>266666.66666666663</c:v>
                </c:pt>
                <c:pt idx="62">
                  <c:v>171085.49471661865</c:v>
                </c:pt>
                <c:pt idx="63">
                  <c:v>272075.47169811319</c:v>
                </c:pt>
                <c:pt idx="64">
                  <c:v>102240</c:v>
                </c:pt>
                <c:pt idx="65">
                  <c:v>151170.56856187293</c:v>
                </c:pt>
                <c:pt idx="66">
                  <c:v>117154.25531914894</c:v>
                </c:pt>
                <c:pt idx="67">
                  <c:v>106461.53846153845</c:v>
                </c:pt>
                <c:pt idx="68">
                  <c:v>170437.95620437956</c:v>
                </c:pt>
                <c:pt idx="69">
                  <c:v>561371.42857142864</c:v>
                </c:pt>
                <c:pt idx="70">
                  <c:v>85294.117647058825</c:v>
                </c:pt>
                <c:pt idx="71">
                  <c:v>684931.50684931502</c:v>
                </c:pt>
                <c:pt idx="72">
                  <c:v>306289.3081761006</c:v>
                </c:pt>
                <c:pt idx="73">
                  <c:v>469054.72636815917</c:v>
                </c:pt>
                <c:pt idx="74">
                  <c:v>728223.84428223839</c:v>
                </c:pt>
                <c:pt idx="75">
                  <c:v>582236.84210526315</c:v>
                </c:pt>
                <c:pt idx="76">
                  <c:v>408120.30075187964</c:v>
                </c:pt>
                <c:pt idx="77">
                  <c:v>287500</c:v>
                </c:pt>
                <c:pt idx="78">
                  <c:v>165164.83516483515</c:v>
                </c:pt>
                <c:pt idx="79">
                  <c:v>354666.66666666669</c:v>
                </c:pt>
                <c:pt idx="80">
                  <c:v>269246.23115577886</c:v>
                </c:pt>
                <c:pt idx="81">
                  <c:v>138446.9696969697</c:v>
                </c:pt>
                <c:pt idx="82">
                  <c:v>41901.408450704228</c:v>
                </c:pt>
                <c:pt idx="83">
                  <c:v>427272.72727272724</c:v>
                </c:pt>
                <c:pt idx="84">
                  <c:v>322603.550295858</c:v>
                </c:pt>
                <c:pt idx="85">
                  <c:v>1031428.5714285715</c:v>
                </c:pt>
                <c:pt idx="86">
                  <c:v>843181.81818181812</c:v>
                </c:pt>
                <c:pt idx="87">
                  <c:v>885906.04026845645</c:v>
                </c:pt>
                <c:pt idx="88">
                  <c:v>2318666.6666666665</c:v>
                </c:pt>
                <c:pt idx="89">
                  <c:v>825925.92592592596</c:v>
                </c:pt>
                <c:pt idx="90">
                  <c:v>751945.52529182879</c:v>
                </c:pt>
                <c:pt idx="91">
                  <c:v>443902.4390243903</c:v>
                </c:pt>
                <c:pt idx="92">
                  <c:v>875000</c:v>
                </c:pt>
                <c:pt idx="93">
                  <c:v>800000</c:v>
                </c:pt>
                <c:pt idx="94">
                  <c:v>737500</c:v>
                </c:pt>
                <c:pt idx="95">
                  <c:v>1095555.5555555555</c:v>
                </c:pt>
                <c:pt idx="96">
                  <c:v>907442.74809160305</c:v>
                </c:pt>
                <c:pt idx="97">
                  <c:v>712996.38989169674</c:v>
                </c:pt>
                <c:pt idx="98">
                  <c:v>1467961.1650485438</c:v>
                </c:pt>
                <c:pt idx="99">
                  <c:v>667887.93103448278</c:v>
                </c:pt>
                <c:pt idx="100">
                  <c:v>2890789.4736842108</c:v>
                </c:pt>
                <c:pt idx="101">
                  <c:v>1852499.9999999998</c:v>
                </c:pt>
                <c:pt idx="102">
                  <c:v>666666.66666666674</c:v>
                </c:pt>
                <c:pt idx="103">
                  <c:v>782258.06451612897</c:v>
                </c:pt>
                <c:pt idx="104">
                  <c:v>344680.85106382979</c:v>
                </c:pt>
                <c:pt idx="105">
                  <c:v>387622.14983713353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3-4964-ACE3-8B1213787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801103"/>
        <c:axId val="741800687"/>
      </c:scatterChart>
      <c:valAx>
        <c:axId val="74180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1800687"/>
        <c:crosses val="autoZero"/>
        <c:crossBetween val="midCat"/>
      </c:valAx>
      <c:valAx>
        <c:axId val="7418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180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(log) </a:t>
            </a:r>
            <a:r>
              <a:rPr lang="en-US"/>
              <a:t>body</a:t>
            </a:r>
            <a:r>
              <a:rPr lang="en-US" baseline="0"/>
              <a:t> size vs (</a:t>
            </a:r>
            <a:r>
              <a:rPr lang="en-US"/>
              <a:t>Log) cell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Correlation!$H$1</c:f>
              <c:strCache>
                <c:ptCount val="1"/>
                <c:pt idx="0">
                  <c:v>Log cell number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202680011730147"/>
                  <c:y val="-0.1208085155628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Correlation!$D$2:$D$138</c:f>
              <c:numCache>
                <c:formatCode>General</c:formatCode>
                <c:ptCount val="137"/>
                <c:pt idx="0">
                  <c:v>-0.53627317162896282</c:v>
                </c:pt>
                <c:pt idx="1">
                  <c:v>-0.26446170697245569</c:v>
                </c:pt>
                <c:pt idx="2">
                  <c:v>-0.53718811905904673</c:v>
                </c:pt>
                <c:pt idx="3">
                  <c:v>-0.39566395470130838</c:v>
                </c:pt>
                <c:pt idx="4">
                  <c:v>-0.36165694418518041</c:v>
                </c:pt>
                <c:pt idx="5">
                  <c:v>-0.52469931683455406</c:v>
                </c:pt>
                <c:pt idx="6">
                  <c:v>-0.571975666938215</c:v>
                </c:pt>
                <c:pt idx="7">
                  <c:v>-0.62391446778809467</c:v>
                </c:pt>
                <c:pt idx="8">
                  <c:v>-0.321674608032961</c:v>
                </c:pt>
                <c:pt idx="9">
                  <c:v>-0.58201373779612287</c:v>
                </c:pt>
                <c:pt idx="10">
                  <c:v>-0.47262486500069445</c:v>
                </c:pt>
                <c:pt idx="11">
                  <c:v>-0.50853968908643266</c:v>
                </c:pt>
                <c:pt idx="12">
                  <c:v>-0.53536014919739983</c:v>
                </c:pt>
                <c:pt idx="13">
                  <c:v>-0.12878122244829301</c:v>
                </c:pt>
                <c:pt idx="14">
                  <c:v>-4.9361615058711353E-2</c:v>
                </c:pt>
                <c:pt idx="15">
                  <c:v>-0.14080795623252212</c:v>
                </c:pt>
                <c:pt idx="16">
                  <c:v>6.1159950722746541E-3</c:v>
                </c:pt>
                <c:pt idx="17">
                  <c:v>-0.17436654994807285</c:v>
                </c:pt>
                <c:pt idx="18">
                  <c:v>-0.16183795555852654</c:v>
                </c:pt>
                <c:pt idx="19">
                  <c:v>-0.13952297016454401</c:v>
                </c:pt>
                <c:pt idx="20">
                  <c:v>-0.26871872744851505</c:v>
                </c:pt>
                <c:pt idx="21">
                  <c:v>-7.5501323462069572E-2</c:v>
                </c:pt>
                <c:pt idx="22">
                  <c:v>-0.57016025963585848</c:v>
                </c:pt>
                <c:pt idx="23">
                  <c:v>-0.1416053339567209</c:v>
                </c:pt>
                <c:pt idx="24">
                  <c:v>-0.25519275216037224</c:v>
                </c:pt>
                <c:pt idx="25">
                  <c:v>-5.4706384123663764E-2</c:v>
                </c:pt>
                <c:pt idx="26">
                  <c:v>-0.3470288028758936</c:v>
                </c:pt>
                <c:pt idx="27">
                  <c:v>-0.30383061485952928</c:v>
                </c:pt>
                <c:pt idx="28">
                  <c:v>-0.40920702665322356</c:v>
                </c:pt>
                <c:pt idx="29">
                  <c:v>-8.3107188908883287E-2</c:v>
                </c:pt>
                <c:pt idx="30">
                  <c:v>-0.20035219389104805</c:v>
                </c:pt>
                <c:pt idx="31">
                  <c:v>3.8356850019321251E-2</c:v>
                </c:pt>
                <c:pt idx="32">
                  <c:v>0.21525866248188111</c:v>
                </c:pt>
                <c:pt idx="33">
                  <c:v>0.28332615309865927</c:v>
                </c:pt>
                <c:pt idx="34">
                  <c:v>7.3262472114658209E-2</c:v>
                </c:pt>
                <c:pt idx="35">
                  <c:v>-7.7615454255240357E-2</c:v>
                </c:pt>
                <c:pt idx="36">
                  <c:v>0.29480416468310333</c:v>
                </c:pt>
                <c:pt idx="37">
                  <c:v>4.4239396004753122E-2</c:v>
                </c:pt>
                <c:pt idx="38">
                  <c:v>2.3921652646365574E-2</c:v>
                </c:pt>
                <c:pt idx="39">
                  <c:v>2.6888984522160504E-2</c:v>
                </c:pt>
                <c:pt idx="40">
                  <c:v>-2.3103187771868357E-3</c:v>
                </c:pt>
                <c:pt idx="41">
                  <c:v>5.6666126823700945E-2</c:v>
                </c:pt>
                <c:pt idx="42">
                  <c:v>0.21317519228261225</c:v>
                </c:pt>
                <c:pt idx="43">
                  <c:v>-1.5012139989658139E-2</c:v>
                </c:pt>
                <c:pt idx="44">
                  <c:v>-2.2657736458266999E-3</c:v>
                </c:pt>
                <c:pt idx="45">
                  <c:v>0.28633882513135922</c:v>
                </c:pt>
                <c:pt idx="46">
                  <c:v>0.27847598389454808</c:v>
                </c:pt>
                <c:pt idx="47">
                  <c:v>9.831682961582687E-2</c:v>
                </c:pt>
                <c:pt idx="48">
                  <c:v>0.29266372437057991</c:v>
                </c:pt>
                <c:pt idx="49">
                  <c:v>0.38274435114424271</c:v>
                </c:pt>
                <c:pt idx="50">
                  <c:v>0.27576046405330606</c:v>
                </c:pt>
                <c:pt idx="51">
                  <c:v>0.29773852233320136</c:v>
                </c:pt>
                <c:pt idx="52">
                  <c:v>0.30764815382640698</c:v>
                </c:pt>
                <c:pt idx="53">
                  <c:v>0.24367692652504308</c:v>
                </c:pt>
                <c:pt idx="54">
                  <c:v>0.31153657345536179</c:v>
                </c:pt>
                <c:pt idx="55">
                  <c:v>0.21428581638226968</c:v>
                </c:pt>
                <c:pt idx="56">
                  <c:v>0.29516362410375857</c:v>
                </c:pt>
                <c:pt idx="57">
                  <c:v>0.21464859962602706</c:v>
                </c:pt>
                <c:pt idx="58">
                  <c:v>0.17802188581988607</c:v>
                </c:pt>
                <c:pt idx="59">
                  <c:v>6.8860610290643803E-2</c:v>
                </c:pt>
                <c:pt idx="60">
                  <c:v>0.29960971605547959</c:v>
                </c:pt>
                <c:pt idx="61">
                  <c:v>0.33831052660824529</c:v>
                </c:pt>
                <c:pt idx="62">
                  <c:v>0.32145689450485682</c:v>
                </c:pt>
                <c:pt idx="63">
                  <c:v>0.32444811836263138</c:v>
                </c:pt>
                <c:pt idx="64">
                  <c:v>0.32673030261308977</c:v>
                </c:pt>
                <c:pt idx="65">
                  <c:v>0.23951051273604734</c:v>
                </c:pt>
                <c:pt idx="66">
                  <c:v>0.23951051273604734</c:v>
                </c:pt>
                <c:pt idx="67">
                  <c:v>0.2155824608426711</c:v>
                </c:pt>
                <c:pt idx="68">
                  <c:v>0.55493902282467078</c:v>
                </c:pt>
                <c:pt idx="69">
                  <c:v>0.45517357162655758</c:v>
                </c:pt>
                <c:pt idx="70">
                  <c:v>0.67999504371596142</c:v>
                </c:pt>
                <c:pt idx="71">
                  <c:v>0.73882519088548526</c:v>
                </c:pt>
                <c:pt idx="72">
                  <c:v>0.70272022125269118</c:v>
                </c:pt>
                <c:pt idx="73">
                  <c:v>0.5053410285777119</c:v>
                </c:pt>
                <c:pt idx="74">
                  <c:v>0.55862752974058572</c:v>
                </c:pt>
                <c:pt idx="75">
                  <c:v>0.57735368624989658</c:v>
                </c:pt>
                <c:pt idx="76">
                  <c:v>0.33676245585701498</c:v>
                </c:pt>
                <c:pt idx="77">
                  <c:v>0.27505540227110559</c:v>
                </c:pt>
                <c:pt idx="78">
                  <c:v>0.23707863147456473</c:v>
                </c:pt>
                <c:pt idx="79">
                  <c:v>0.50664015381362371</c:v>
                </c:pt>
                <c:pt idx="80">
                  <c:v>0.53313871614724506</c:v>
                </c:pt>
                <c:pt idx="81">
                  <c:v>0.77300290662860882</c:v>
                </c:pt>
                <c:pt idx="82">
                  <c:v>0.53269706948137874</c:v>
                </c:pt>
                <c:pt idx="83">
                  <c:v>0.71813526763909641</c:v>
                </c:pt>
                <c:pt idx="84">
                  <c:v>0.43041578268938113</c:v>
                </c:pt>
                <c:pt idx="85">
                  <c:v>0.94717928285439823</c:v>
                </c:pt>
                <c:pt idx="86">
                  <c:v>0.92363312749343029</c:v>
                </c:pt>
                <c:pt idx="87">
                  <c:v>0.87348387613552314</c:v>
                </c:pt>
                <c:pt idx="88">
                  <c:v>1.0784494944380176</c:v>
                </c:pt>
                <c:pt idx="89">
                  <c:v>0.81816811005731838</c:v>
                </c:pt>
                <c:pt idx="90">
                  <c:v>0.5059910769621867</c:v>
                </c:pt>
                <c:pt idx="91">
                  <c:v>1.031986186941978</c:v>
                </c:pt>
                <c:pt idx="92">
                  <c:v>0.6374249934957128</c:v>
                </c:pt>
                <c:pt idx="93">
                  <c:v>0.88683759540576579</c:v>
                </c:pt>
                <c:pt idx="94">
                  <c:v>0.69965186189449502</c:v>
                </c:pt>
                <c:pt idx="95">
                  <c:v>0.88587626349493331</c:v>
                </c:pt>
                <c:pt idx="96">
                  <c:v>0.96290455807964315</c:v>
                </c:pt>
                <c:pt idx="97">
                  <c:v>0.85441665090127017</c:v>
                </c:pt>
                <c:pt idx="98">
                  <c:v>0.78821787569783153</c:v>
                </c:pt>
                <c:pt idx="99">
                  <c:v>0.745715397375037</c:v>
                </c:pt>
                <c:pt idx="100">
                  <c:v>0.83074068786832822</c:v>
                </c:pt>
                <c:pt idx="101">
                  <c:v>0.80256188681952811</c:v>
                </c:pt>
                <c:pt idx="102">
                  <c:v>0.58918698379788581</c:v>
                </c:pt>
                <c:pt idx="103">
                  <c:v>0.66481822565182025</c:v>
                </c:pt>
                <c:pt idx="104">
                  <c:v>0.74832568654177811</c:v>
                </c:pt>
                <c:pt idx="105">
                  <c:v>0.69870405548486925</c:v>
                </c:pt>
              </c:numCache>
            </c:numRef>
          </c:xVal>
          <c:yVal>
            <c:numRef>
              <c:f>Correlation!$H$2:$H$138</c:f>
              <c:numCache>
                <c:formatCode>General</c:formatCode>
                <c:ptCount val="137"/>
                <c:pt idx="0">
                  <c:v>4.5740312677277188</c:v>
                </c:pt>
                <c:pt idx="1">
                  <c:v>4.9253663817030962</c:v>
                </c:pt>
                <c:pt idx="2">
                  <c:v>4.502074536663339</c:v>
                </c:pt>
                <c:pt idx="3">
                  <c:v>4.877456475931246</c:v>
                </c:pt>
                <c:pt idx="4">
                  <c:v>4.9488474775526186</c:v>
                </c:pt>
                <c:pt idx="5">
                  <c:v>4.9695747835128001</c:v>
                </c:pt>
                <c:pt idx="6">
                  <c:v>4.9850228440303468</c:v>
                </c:pt>
                <c:pt idx="7">
                  <c:v>4.8684306844926866</c:v>
                </c:pt>
                <c:pt idx="8">
                  <c:v>4.8680981803614261</c:v>
                </c:pt>
                <c:pt idx="9">
                  <c:v>4.9191288900230008</c:v>
                </c:pt>
                <c:pt idx="10">
                  <c:v>4.5295093241793509</c:v>
                </c:pt>
                <c:pt idx="11">
                  <c:v>4.5901310533772284</c:v>
                </c:pt>
                <c:pt idx="12">
                  <c:v>4.5452225717875887</c:v>
                </c:pt>
                <c:pt idx="13">
                  <c:v>5.4756415446616149</c:v>
                </c:pt>
                <c:pt idx="14">
                  <c:v>5.2862283251061468</c:v>
                </c:pt>
                <c:pt idx="15">
                  <c:v>5.2147036814618586</c:v>
                </c:pt>
                <c:pt idx="16">
                  <c:v>5.1739088701320481</c:v>
                </c:pt>
                <c:pt idx="17">
                  <c:v>5.1364887432990587</c:v>
                </c:pt>
                <c:pt idx="18">
                  <c:v>4.9957721133519133</c:v>
                </c:pt>
                <c:pt idx="19">
                  <c:v>5.0931745960042454</c:v>
                </c:pt>
                <c:pt idx="20">
                  <c:v>4.674173170294214</c:v>
                </c:pt>
                <c:pt idx="21">
                  <c:v>5.5032953371444524</c:v>
                </c:pt>
                <c:pt idx="22">
                  <c:v>4.5228787452803374</c:v>
                </c:pt>
                <c:pt idx="23">
                  <c:v>4.9377245658733777</c:v>
                </c:pt>
                <c:pt idx="24">
                  <c:v>4.6541756256458431</c:v>
                </c:pt>
                <c:pt idx="25">
                  <c:v>5.0413338416540494</c:v>
                </c:pt>
                <c:pt idx="26">
                  <c:v>4.9635133601104897</c:v>
                </c:pt>
                <c:pt idx="27">
                  <c:v>4.9794783328553986</c:v>
                </c:pt>
                <c:pt idx="28">
                  <c:v>4.6316027940705373</c:v>
                </c:pt>
                <c:pt idx="29">
                  <c:v>5.3869446243705745</c:v>
                </c:pt>
                <c:pt idx="30">
                  <c:v>5.1927128146808457</c:v>
                </c:pt>
                <c:pt idx="31">
                  <c:v>5.4423098052255057</c:v>
                </c:pt>
                <c:pt idx="32">
                  <c:v>5.3641615822940789</c:v>
                </c:pt>
                <c:pt idx="33">
                  <c:v>5.3853508813640172</c:v>
                </c:pt>
                <c:pt idx="34">
                  <c:v>5.0612937167085645</c:v>
                </c:pt>
                <c:pt idx="35">
                  <c:v>4.829817600554839</c:v>
                </c:pt>
                <c:pt idx="36">
                  <c:v>4.9336648928393823</c:v>
                </c:pt>
                <c:pt idx="37">
                  <c:v>4.8239087409443187</c:v>
                </c:pt>
                <c:pt idx="38">
                  <c:v>4.8752989074369752</c:v>
                </c:pt>
                <c:pt idx="39">
                  <c:v>5.1322715881729968</c:v>
                </c:pt>
                <c:pt idx="40">
                  <c:v>5.0341542762343057</c:v>
                </c:pt>
                <c:pt idx="41">
                  <c:v>5.2644011003018205</c:v>
                </c:pt>
                <c:pt idx="42">
                  <c:v>5.3754387268503612</c:v>
                </c:pt>
                <c:pt idx="43">
                  <c:v>5.2111775866676915</c:v>
                </c:pt>
                <c:pt idx="44">
                  <c:v>5.035343724776439</c:v>
                </c:pt>
                <c:pt idx="45">
                  <c:v>4.9435186440475514</c:v>
                </c:pt>
                <c:pt idx="46">
                  <c:v>4.8878910516111933</c:v>
                </c:pt>
                <c:pt idx="47">
                  <c:v>5.2284793285153697</c:v>
                </c:pt>
                <c:pt idx="48">
                  <c:v>5.2665744862984791</c:v>
                </c:pt>
                <c:pt idx="49">
                  <c:v>5.3037874302091703</c:v>
                </c:pt>
                <c:pt idx="50">
                  <c:v>5.1228457471024562</c:v>
                </c:pt>
                <c:pt idx="51">
                  <c:v>5.0934216851622347</c:v>
                </c:pt>
                <c:pt idx="52">
                  <c:v>5.2281202590596916</c:v>
                </c:pt>
                <c:pt idx="53">
                  <c:v>4.9068829760090829</c:v>
                </c:pt>
                <c:pt idx="54">
                  <c:v>5.3327444088411875</c:v>
                </c:pt>
                <c:pt idx="55">
                  <c:v>5.214549510874857</c:v>
                </c:pt>
                <c:pt idx="56">
                  <c:v>4.8843019201266129</c:v>
                </c:pt>
                <c:pt idx="57">
                  <c:v>5.3638676775092318</c:v>
                </c:pt>
                <c:pt idx="58">
                  <c:v>5.5014846687018917</c:v>
                </c:pt>
                <c:pt idx="59">
                  <c:v>5.0951754855779274</c:v>
                </c:pt>
                <c:pt idx="60">
                  <c:v>5.4073898300176273</c:v>
                </c:pt>
                <c:pt idx="61">
                  <c:v>5.4259687322722812</c:v>
                </c:pt>
                <c:pt idx="62">
                  <c:v>5.233213189952707</c:v>
                </c:pt>
                <c:pt idx="63">
                  <c:v>5.434689390782621</c:v>
                </c:pt>
                <c:pt idx="64">
                  <c:v>5.0096208408143248</c:v>
                </c:pt>
                <c:pt idx="65">
                  <c:v>5.1794672464869524</c:v>
                </c:pt>
                <c:pt idx="66">
                  <c:v>5.0687580678204061</c:v>
                </c:pt>
                <c:pt idx="67">
                  <c:v>5.0271927378139019</c:v>
                </c:pt>
                <c:pt idx="68">
                  <c:v>5.2315663177457239</c:v>
                </c:pt>
                <c:pt idx="69">
                  <c:v>5.7492503051107979</c:v>
                </c:pt>
                <c:pt idx="70">
                  <c:v>4.9309190808567012</c:v>
                </c:pt>
                <c:pt idx="71">
                  <c:v>5.8356471442155629</c:v>
                </c:pt>
                <c:pt idx="72">
                  <c:v>5.4861318368941827</c:v>
                </c:pt>
                <c:pt idx="73">
                  <c:v>5.6712235164317972</c:v>
                </c:pt>
                <c:pt idx="74">
                  <c:v>5.8622648949641221</c:v>
                </c:pt>
                <c:pt idx="75">
                  <c:v>5.7650996827530525</c:v>
                </c:pt>
                <c:pt idx="76">
                  <c:v>5.6107881980206136</c:v>
                </c:pt>
                <c:pt idx="77">
                  <c:v>5.4586378490256493</c:v>
                </c:pt>
                <c:pt idx="78">
                  <c:v>5.2179175882658146</c:v>
                </c:pt>
                <c:pt idx="79">
                  <c:v>5.5498203732393669</c:v>
                </c:pt>
                <c:pt idx="80">
                  <c:v>5.4301496328624834</c:v>
                </c:pt>
                <c:pt idx="81">
                  <c:v>5.1412834544240482</c:v>
                </c:pt>
                <c:pt idx="82">
                  <c:v>4.6222286213454931</c:v>
                </c:pt>
                <c:pt idx="83">
                  <c:v>5.6307051727774926</c:v>
                </c:pt>
                <c:pt idx="84">
                  <c:v>5.5086691425489622</c:v>
                </c:pt>
                <c:pt idx="85">
                  <c:v>6.0134391575553821</c:v>
                </c:pt>
                <c:pt idx="86">
                  <c:v>5.9259212331288582</c:v>
                </c:pt>
                <c:pt idx="87">
                  <c:v>5.9473876627935756</c:v>
                </c:pt>
                <c:pt idx="88">
                  <c:v>6.365238318611012</c:v>
                </c:pt>
                <c:pt idx="89">
                  <c:v>5.9169410988891737</c:v>
                </c:pt>
                <c:pt idx="90">
                  <c:v>5.8761863792590683</c:v>
                </c:pt>
                <c:pt idx="91">
                  <c:v>5.6472875312653397</c:v>
                </c:pt>
                <c:pt idx="92">
                  <c:v>5.9420080530223132</c:v>
                </c:pt>
                <c:pt idx="93">
                  <c:v>5.9030899869919438</c:v>
                </c:pt>
                <c:pt idx="94">
                  <c:v>5.8677620246502009</c:v>
                </c:pt>
                <c:pt idx="95">
                  <c:v>6.0396344055018867</c:v>
                </c:pt>
                <c:pt idx="96">
                  <c:v>5.9578192342897065</c:v>
                </c:pt>
                <c:pt idx="97">
                  <c:v>5.8530873308980302</c:v>
                </c:pt>
                <c:pt idx="98">
                  <c:v>6.1667145664600156</c:v>
                </c:pt>
                <c:pt idx="99">
                  <c:v>5.8247035956844018</c:v>
                </c:pt>
                <c:pt idx="100">
                  <c:v>6.4610164646397186</c:v>
                </c:pt>
                <c:pt idx="101">
                  <c:v>6.2677582166513659</c:v>
                </c:pt>
                <c:pt idx="102">
                  <c:v>5.8239087409443187</c:v>
                </c:pt>
                <c:pt idx="103">
                  <c:v>5.8933500491040096</c:v>
                </c:pt>
                <c:pt idx="104">
                  <c:v>5.5374171566069137</c:v>
                </c:pt>
                <c:pt idx="105">
                  <c:v>5.5884085859153441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0-4E17-B171-6D6778E85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54687"/>
        <c:axId val="1136858015"/>
      </c:scatterChart>
      <c:valAx>
        <c:axId val="113685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36858015"/>
        <c:crosses val="autoZero"/>
        <c:crossBetween val="midCat"/>
      </c:valAx>
      <c:valAx>
        <c:axId val="1136858015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3685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(Log) body size vs (log) cell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Correlation!$D$2:$D$14</c:f>
              <c:numCache>
                <c:formatCode>General</c:formatCode>
                <c:ptCount val="13"/>
                <c:pt idx="0">
                  <c:v>-0.53627317162896282</c:v>
                </c:pt>
                <c:pt idx="1">
                  <c:v>-0.26446170697245569</c:v>
                </c:pt>
                <c:pt idx="2">
                  <c:v>-0.53718811905904673</c:v>
                </c:pt>
                <c:pt idx="3">
                  <c:v>-0.39566395470130838</c:v>
                </c:pt>
                <c:pt idx="4">
                  <c:v>-0.36165694418518041</c:v>
                </c:pt>
                <c:pt idx="5">
                  <c:v>-0.52469931683455406</c:v>
                </c:pt>
                <c:pt idx="6">
                  <c:v>-0.571975666938215</c:v>
                </c:pt>
                <c:pt idx="7">
                  <c:v>-0.62391446778809467</c:v>
                </c:pt>
                <c:pt idx="8">
                  <c:v>-0.321674608032961</c:v>
                </c:pt>
                <c:pt idx="9">
                  <c:v>-0.58201373779612287</c:v>
                </c:pt>
                <c:pt idx="10">
                  <c:v>-0.47262486500069445</c:v>
                </c:pt>
                <c:pt idx="11">
                  <c:v>-0.50853968908643266</c:v>
                </c:pt>
                <c:pt idx="12">
                  <c:v>-0.53536014919739983</c:v>
                </c:pt>
              </c:numCache>
            </c:numRef>
          </c:xVal>
          <c:yVal>
            <c:numRef>
              <c:f>Correlation!$F$2:$F$14</c:f>
              <c:numCache>
                <c:formatCode>General</c:formatCode>
                <c:ptCount val="13"/>
                <c:pt idx="0">
                  <c:v>4.6881349453234877</c:v>
                </c:pt>
                <c:pt idx="1">
                  <c:v>4.6742363358069285</c:v>
                </c:pt>
                <c:pt idx="2">
                  <c:v>4.6437684122193987</c:v>
                </c:pt>
                <c:pt idx="3">
                  <c:v>4.6164124919789709</c:v>
                </c:pt>
                <c:pt idx="4">
                  <c:v>4.6329024941528791</c:v>
                </c:pt>
                <c:pt idx="5">
                  <c:v>4.6309564364594324</c:v>
                </c:pt>
                <c:pt idx="6">
                  <c:v>4.7076382953799998</c:v>
                </c:pt>
                <c:pt idx="7">
                  <c:v>4.6034475148146035</c:v>
                </c:pt>
                <c:pt idx="8">
                  <c:v>4.6263814334695272</c:v>
                </c:pt>
                <c:pt idx="9">
                  <c:v>4.6380497482643888</c:v>
                </c:pt>
                <c:pt idx="10">
                  <c:v>4.6224212739756698</c:v>
                </c:pt>
                <c:pt idx="11">
                  <c:v>4.5582284218033253</c:v>
                </c:pt>
                <c:pt idx="12">
                  <c:v>4.6512780139981444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F-42A8-9F45-EEC0AAC6B2E4}"/>
            </c:ext>
          </c:extLst>
        </c:ser>
        <c:ser>
          <c:idx val="1"/>
          <c:order val="1"/>
          <c:tx>
            <c:strRef>
              <c:f>Correlation!$B$15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Correlation!$D$15:$D$32</c:f>
              <c:numCache>
                <c:formatCode>General</c:formatCode>
                <c:ptCount val="18"/>
                <c:pt idx="0">
                  <c:v>-0.12878122244829301</c:v>
                </c:pt>
                <c:pt idx="1">
                  <c:v>-4.9361615058711353E-2</c:v>
                </c:pt>
                <c:pt idx="2">
                  <c:v>-0.14080795623252212</c:v>
                </c:pt>
                <c:pt idx="3">
                  <c:v>6.1159950722746541E-3</c:v>
                </c:pt>
                <c:pt idx="4">
                  <c:v>-0.17436654994807285</c:v>
                </c:pt>
                <c:pt idx="5">
                  <c:v>-0.16183795555852654</c:v>
                </c:pt>
                <c:pt idx="6">
                  <c:v>-0.13952297016454401</c:v>
                </c:pt>
                <c:pt idx="7">
                  <c:v>-0.26871872744851505</c:v>
                </c:pt>
                <c:pt idx="8">
                  <c:v>-7.5501323462069572E-2</c:v>
                </c:pt>
                <c:pt idx="9">
                  <c:v>-0.57016025963585848</c:v>
                </c:pt>
                <c:pt idx="10">
                  <c:v>-0.1416053339567209</c:v>
                </c:pt>
                <c:pt idx="11">
                  <c:v>-0.25519275216037224</c:v>
                </c:pt>
                <c:pt idx="12">
                  <c:v>-5.4706384123663764E-2</c:v>
                </c:pt>
                <c:pt idx="13">
                  <c:v>-0.3470288028758936</c:v>
                </c:pt>
                <c:pt idx="14">
                  <c:v>-0.30383061485952928</c:v>
                </c:pt>
                <c:pt idx="15">
                  <c:v>-0.40920702665322356</c:v>
                </c:pt>
                <c:pt idx="16">
                  <c:v>-8.3107188908883287E-2</c:v>
                </c:pt>
                <c:pt idx="17">
                  <c:v>-0.20035219389104805</c:v>
                </c:pt>
              </c:numCache>
            </c:numRef>
          </c:xVal>
          <c:yVal>
            <c:numRef>
              <c:f>Correlation!$F$15:$F$31</c:f>
              <c:numCache>
                <c:formatCode>General</c:formatCode>
                <c:ptCount val="17"/>
                <c:pt idx="0">
                  <c:v>4.6800815718483486</c:v>
                </c:pt>
                <c:pt idx="1">
                  <c:v>4.6562132316736564</c:v>
                </c:pt>
                <c:pt idx="2">
                  <c:v>4.6469132085956941</c:v>
                </c:pt>
                <c:pt idx="3">
                  <c:v>4.6754116937148638</c:v>
                </c:pt>
                <c:pt idx="4">
                  <c:v>4.6130380035027043</c:v>
                </c:pt>
                <c:pt idx="5">
                  <c:v>4.6500353966070485</c:v>
                </c:pt>
                <c:pt idx="6">
                  <c:v>4.6380497482643888</c:v>
                </c:pt>
                <c:pt idx="7">
                  <c:v>4.6150658413436991</c:v>
                </c:pt>
                <c:pt idx="8">
                  <c:v>4.7157360032250626</c:v>
                </c:pt>
                <c:pt idx="9">
                  <c:v>4.676583879262914</c:v>
                </c:pt>
                <c:pt idx="10">
                  <c:v>4.5718485287429012</c:v>
                </c:pt>
                <c:pt idx="11">
                  <c:v>4.5943483451250549</c:v>
                </c:pt>
                <c:pt idx="12">
                  <c:v>4.4584263149872108</c:v>
                </c:pt>
                <c:pt idx="13">
                  <c:v>4.549689738712317</c:v>
                </c:pt>
                <c:pt idx="14">
                  <c:v>4.5755573000600256</c:v>
                </c:pt>
                <c:pt idx="15">
                  <c:v>4.5673557871396184</c:v>
                </c:pt>
                <c:pt idx="16">
                  <c:v>4.6303058079004362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E-4FE6-BAB9-62E491A29F82}"/>
            </c:ext>
          </c:extLst>
        </c:ser>
        <c:ser>
          <c:idx val="2"/>
          <c:order val="2"/>
          <c:tx>
            <c:strRef>
              <c:f>Correlation!$B$33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Correlation!$D$33:$D$46</c:f>
              <c:numCache>
                <c:formatCode>General</c:formatCode>
                <c:ptCount val="14"/>
                <c:pt idx="0">
                  <c:v>3.8356850019321251E-2</c:v>
                </c:pt>
                <c:pt idx="1">
                  <c:v>0.21525866248188111</c:v>
                </c:pt>
                <c:pt idx="2">
                  <c:v>0.28332615309865927</c:v>
                </c:pt>
                <c:pt idx="3">
                  <c:v>7.3262472114658209E-2</c:v>
                </c:pt>
                <c:pt idx="4">
                  <c:v>-7.7615454255240357E-2</c:v>
                </c:pt>
                <c:pt idx="5">
                  <c:v>0.29480416468310333</c:v>
                </c:pt>
                <c:pt idx="6">
                  <c:v>4.4239396004753122E-2</c:v>
                </c:pt>
                <c:pt idx="7">
                  <c:v>2.3921652646365574E-2</c:v>
                </c:pt>
                <c:pt idx="8">
                  <c:v>2.6888984522160504E-2</c:v>
                </c:pt>
                <c:pt idx="9">
                  <c:v>-2.3103187771868357E-3</c:v>
                </c:pt>
                <c:pt idx="10">
                  <c:v>5.6666126823700945E-2</c:v>
                </c:pt>
                <c:pt idx="11">
                  <c:v>0.21317519228261225</c:v>
                </c:pt>
                <c:pt idx="12">
                  <c:v>-1.5012139989658139E-2</c:v>
                </c:pt>
                <c:pt idx="13">
                  <c:v>-2.2657736458266999E-3</c:v>
                </c:pt>
              </c:numCache>
            </c:numRef>
          </c:xVal>
          <c:yVal>
            <c:numRef>
              <c:f>Correlation!$F$33:$F$46</c:f>
              <c:numCache>
                <c:formatCode>General</c:formatCode>
                <c:ptCount val="14"/>
                <c:pt idx="0">
                  <c:v>4.7335503370229111</c:v>
                </c:pt>
                <c:pt idx="1">
                  <c:v>4.7652213663049805</c:v>
                </c:pt>
                <c:pt idx="2">
                  <c:v>4.7242103107687674</c:v>
                </c:pt>
                <c:pt idx="3">
                  <c:v>4.6993867270437351</c:v>
                </c:pt>
                <c:pt idx="4">
                  <c:v>4.5433726166886244</c:v>
                </c:pt>
                <c:pt idx="5">
                  <c:v>4.5799664189650811</c:v>
                </c:pt>
                <c:pt idx="6">
                  <c:v>4.5589964051721585</c:v>
                </c:pt>
                <c:pt idx="7">
                  <c:v>4.5792346673481497</c:v>
                </c:pt>
                <c:pt idx="8">
                  <c:v>4.754592939762488</c:v>
                </c:pt>
                <c:pt idx="9">
                  <c:v>4.6695028341043434</c:v>
                </c:pt>
                <c:pt idx="10">
                  <c:v>4.6789188014565557</c:v>
                </c:pt>
                <c:pt idx="11">
                  <c:v>4.6683113532969243</c:v>
                </c:pt>
                <c:pt idx="12">
                  <c:v>4.6683113532969243</c:v>
                </c:pt>
                <c:pt idx="13">
                  <c:v>4.6841269256130751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9E-4FE6-BAB9-62E491A29F82}"/>
            </c:ext>
          </c:extLst>
        </c:ser>
        <c:ser>
          <c:idx val="3"/>
          <c:order val="3"/>
          <c:tx>
            <c:strRef>
              <c:f>Correlation!$B$47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Correlation!$D$47:$D$69</c:f>
              <c:numCache>
                <c:formatCode>General</c:formatCode>
                <c:ptCount val="23"/>
                <c:pt idx="0">
                  <c:v>0.28633882513135922</c:v>
                </c:pt>
                <c:pt idx="1">
                  <c:v>0.27847598389454808</c:v>
                </c:pt>
                <c:pt idx="2">
                  <c:v>9.831682961582687E-2</c:v>
                </c:pt>
                <c:pt idx="3">
                  <c:v>0.29266372437057991</c:v>
                </c:pt>
                <c:pt idx="4">
                  <c:v>0.38274435114424271</c:v>
                </c:pt>
                <c:pt idx="5">
                  <c:v>0.27576046405330606</c:v>
                </c:pt>
                <c:pt idx="6">
                  <c:v>0.29773852233320136</c:v>
                </c:pt>
                <c:pt idx="7">
                  <c:v>0.30764815382640698</c:v>
                </c:pt>
                <c:pt idx="8">
                  <c:v>0.24367692652504308</c:v>
                </c:pt>
                <c:pt idx="9">
                  <c:v>0.31153657345536179</c:v>
                </c:pt>
                <c:pt idx="10">
                  <c:v>0.21428581638226968</c:v>
                </c:pt>
                <c:pt idx="11">
                  <c:v>0.29516362410375857</c:v>
                </c:pt>
                <c:pt idx="12">
                  <c:v>0.21464859962602706</c:v>
                </c:pt>
                <c:pt idx="13">
                  <c:v>0.17802188581988607</c:v>
                </c:pt>
                <c:pt idx="14">
                  <c:v>6.8860610290643803E-2</c:v>
                </c:pt>
                <c:pt idx="15">
                  <c:v>0.29960971605547959</c:v>
                </c:pt>
                <c:pt idx="16">
                  <c:v>0.33831052660824529</c:v>
                </c:pt>
                <c:pt idx="17">
                  <c:v>0.32145689450485682</c:v>
                </c:pt>
                <c:pt idx="18">
                  <c:v>0.32444811836263138</c:v>
                </c:pt>
                <c:pt idx="19">
                  <c:v>0.32673030261308977</c:v>
                </c:pt>
                <c:pt idx="20">
                  <c:v>0.23951051273604734</c:v>
                </c:pt>
                <c:pt idx="21">
                  <c:v>0.23951051273604734</c:v>
                </c:pt>
                <c:pt idx="22">
                  <c:v>0.2155824608426711</c:v>
                </c:pt>
              </c:numCache>
            </c:numRef>
          </c:xVal>
          <c:yVal>
            <c:numRef>
              <c:f>Correlation!$F$47:$F$69</c:f>
              <c:numCache>
                <c:formatCode>General</c:formatCode>
                <c:ptCount val="23"/>
                <c:pt idx="0">
                  <c:v>4.8066140514632059</c:v>
                </c:pt>
                <c:pt idx="1">
                  <c:v>4.7898062611084216</c:v>
                </c:pt>
                <c:pt idx="2">
                  <c:v>4.8219587303729279</c:v>
                </c:pt>
                <c:pt idx="3">
                  <c:v>4.8416097121684354</c:v>
                </c:pt>
                <c:pt idx="4">
                  <c:v>4.8487554864240776</c:v>
                </c:pt>
                <c:pt idx="5">
                  <c:v>4.8244642824104185</c:v>
                </c:pt>
                <c:pt idx="6">
                  <c:v>4.7987334918160229</c:v>
                </c:pt>
                <c:pt idx="7">
                  <c:v>4.8122179289812044</c:v>
                </c:pt>
                <c:pt idx="8">
                  <c:v>4.7746629225378223</c:v>
                </c:pt>
                <c:pt idx="9">
                  <c:v>4.8113604864876676</c:v>
                </c:pt>
                <c:pt idx="10">
                  <c:v>4.7496744898899896</c:v>
                </c:pt>
                <c:pt idx="11">
                  <c:v>4.8809964146290623</c:v>
                </c:pt>
                <c:pt idx="12">
                  <c:v>4.7325224206095422</c:v>
                </c:pt>
                <c:pt idx="13">
                  <c:v>4.7732597081283838</c:v>
                </c:pt>
                <c:pt idx="14">
                  <c:v>4.6795005757992856</c:v>
                </c:pt>
                <c:pt idx="15">
                  <c:v>4.7004960366683255</c:v>
                </c:pt>
                <c:pt idx="16">
                  <c:v>4.8040030547296126</c:v>
                </c:pt>
                <c:pt idx="17">
                  <c:v>4.7526322389969602</c:v>
                </c:pt>
                <c:pt idx="18">
                  <c:v>4.7889033616524328</c:v>
                </c:pt>
                <c:pt idx="19">
                  <c:v>4.6823978145755296</c:v>
                </c:pt>
                <c:pt idx="20">
                  <c:v>4.7699678013294422</c:v>
                </c:pt>
                <c:pt idx="21">
                  <c:v>4.7861833455676335</c:v>
                </c:pt>
                <c:pt idx="22">
                  <c:v>4.7709108950375168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9E-4FE6-BAB9-62E491A29F82}"/>
            </c:ext>
          </c:extLst>
        </c:ser>
        <c:ser>
          <c:idx val="4"/>
          <c:order val="4"/>
          <c:tx>
            <c:strRef>
              <c:f>Correlation!$B$70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Correlation!$D$70:$D$86</c:f>
              <c:numCache>
                <c:formatCode>General</c:formatCode>
                <c:ptCount val="17"/>
                <c:pt idx="0">
                  <c:v>0.55493902282467078</c:v>
                </c:pt>
                <c:pt idx="1">
                  <c:v>0.45517357162655758</c:v>
                </c:pt>
                <c:pt idx="2">
                  <c:v>0.67999504371596142</c:v>
                </c:pt>
                <c:pt idx="3">
                  <c:v>0.73882519088548526</c:v>
                </c:pt>
                <c:pt idx="4">
                  <c:v>0.70272022125269118</c:v>
                </c:pt>
                <c:pt idx="5">
                  <c:v>0.5053410285777119</c:v>
                </c:pt>
                <c:pt idx="6">
                  <c:v>0.55862752974058572</c:v>
                </c:pt>
                <c:pt idx="7">
                  <c:v>0.57735368624989658</c:v>
                </c:pt>
                <c:pt idx="8">
                  <c:v>0.33676245585701498</c:v>
                </c:pt>
                <c:pt idx="9">
                  <c:v>0.27505540227110559</c:v>
                </c:pt>
                <c:pt idx="10">
                  <c:v>0.23707863147456473</c:v>
                </c:pt>
                <c:pt idx="11">
                  <c:v>0.50664015381362371</c:v>
                </c:pt>
                <c:pt idx="12">
                  <c:v>0.53313871614724506</c:v>
                </c:pt>
                <c:pt idx="13">
                  <c:v>0.77300290662860882</c:v>
                </c:pt>
                <c:pt idx="14">
                  <c:v>0.53269706948137874</c:v>
                </c:pt>
                <c:pt idx="15">
                  <c:v>0.71813526763909641</c:v>
                </c:pt>
                <c:pt idx="16">
                  <c:v>0.43041578268938113</c:v>
                </c:pt>
              </c:numCache>
            </c:numRef>
          </c:xVal>
          <c:yVal>
            <c:numRef>
              <c:f>Correlation!$F$70:$F$86</c:f>
              <c:numCache>
                <c:formatCode>General</c:formatCode>
                <c:ptCount val="17"/>
                <c:pt idx="0">
                  <c:v>4.7355988996981795</c:v>
                </c:pt>
                <c:pt idx="1">
                  <c:v>4.7304592600457687</c:v>
                </c:pt>
                <c:pt idx="2">
                  <c:v>4.6904087436164907</c:v>
                </c:pt>
                <c:pt idx="3">
                  <c:v>4.8758480708954828</c:v>
                </c:pt>
                <c:pt idx="4">
                  <c:v>4.7081828653346163</c:v>
                </c:pt>
                <c:pt idx="5">
                  <c:v>4.7893550460216998</c:v>
                </c:pt>
                <c:pt idx="6">
                  <c:v>4.7599396657171162</c:v>
                </c:pt>
                <c:pt idx="7">
                  <c:v>4.7861833455676335</c:v>
                </c:pt>
                <c:pt idx="8">
                  <c:v>4.7848169223683614</c:v>
                </c:pt>
                <c:pt idx="9">
                  <c:v>4.814354157990314</c:v>
                </c:pt>
                <c:pt idx="10">
                  <c:v>4.7135913347584735</c:v>
                </c:pt>
                <c:pt idx="11">
                  <c:v>4.6406006776654198</c:v>
                </c:pt>
                <c:pt idx="12">
                  <c:v>4.7727909606658212</c:v>
                </c:pt>
                <c:pt idx="13">
                  <c:v>4.5566883688352338</c:v>
                </c:pt>
                <c:pt idx="14">
                  <c:v>4.6706910550422789</c:v>
                </c:pt>
                <c:pt idx="15">
                  <c:v>4.8665000026721721</c:v>
                </c:pt>
                <c:pt idx="16">
                  <c:v>4.737637844672892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9E-4FE6-BAB9-62E491A29F82}"/>
            </c:ext>
          </c:extLst>
        </c:ser>
        <c:ser>
          <c:idx val="5"/>
          <c:order val="5"/>
          <c:tx>
            <c:strRef>
              <c:f>Correlation!$B$87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Correlation!$D$87:$D$107</c:f>
              <c:numCache>
                <c:formatCode>General</c:formatCode>
                <c:ptCount val="21"/>
                <c:pt idx="0">
                  <c:v>0.94717928285439823</c:v>
                </c:pt>
                <c:pt idx="1">
                  <c:v>0.92363312749343029</c:v>
                </c:pt>
                <c:pt idx="2">
                  <c:v>0.87348387613552314</c:v>
                </c:pt>
                <c:pt idx="3">
                  <c:v>1.0784494944380176</c:v>
                </c:pt>
                <c:pt idx="4">
                  <c:v>0.81816811005731838</c:v>
                </c:pt>
                <c:pt idx="5">
                  <c:v>0.5059910769621867</c:v>
                </c:pt>
                <c:pt idx="6">
                  <c:v>1.031986186941978</c:v>
                </c:pt>
                <c:pt idx="7">
                  <c:v>0.6374249934957128</c:v>
                </c:pt>
                <c:pt idx="8">
                  <c:v>0.88683759540576579</c:v>
                </c:pt>
                <c:pt idx="9">
                  <c:v>0.69965186189449502</c:v>
                </c:pt>
                <c:pt idx="10">
                  <c:v>0.88587626349493331</c:v>
                </c:pt>
                <c:pt idx="11">
                  <c:v>0.96290455807964315</c:v>
                </c:pt>
                <c:pt idx="12">
                  <c:v>0.85441665090127017</c:v>
                </c:pt>
                <c:pt idx="13">
                  <c:v>0.78821787569783153</c:v>
                </c:pt>
                <c:pt idx="14">
                  <c:v>0.745715397375037</c:v>
                </c:pt>
                <c:pt idx="15">
                  <c:v>0.83074068786832822</c:v>
                </c:pt>
                <c:pt idx="16">
                  <c:v>0.80256188681952811</c:v>
                </c:pt>
                <c:pt idx="17">
                  <c:v>0.58918698379788581</c:v>
                </c:pt>
                <c:pt idx="18">
                  <c:v>0.66481822565182025</c:v>
                </c:pt>
                <c:pt idx="19">
                  <c:v>0.74832568654177811</c:v>
                </c:pt>
                <c:pt idx="20">
                  <c:v>0.69870405548486925</c:v>
                </c:pt>
              </c:numCache>
            </c:numRef>
          </c:xVal>
          <c:yVal>
            <c:numRef>
              <c:f>Correlation!$F$87:$F$107</c:f>
              <c:numCache>
                <c:formatCode>General</c:formatCode>
                <c:ptCount val="21"/>
                <c:pt idx="0">
                  <c:v>4.831485839248657</c:v>
                </c:pt>
                <c:pt idx="1">
                  <c:v>4.8565597302453449</c:v>
                </c:pt>
                <c:pt idx="2">
                  <c:v>4.7829883113219536</c:v>
                </c:pt>
                <c:pt idx="3">
                  <c:v>4.9106670852962822</c:v>
                </c:pt>
                <c:pt idx="4">
                  <c:v>4.7929517082501318</c:v>
                </c:pt>
                <c:pt idx="5">
                  <c:v>4.6988310078611875</c:v>
                </c:pt>
                <c:pt idx="6">
                  <c:v>4.828608345169374</c:v>
                </c:pt>
                <c:pt idx="7">
                  <c:v>4.6610929962917425</c:v>
                </c:pt>
                <c:pt idx="8">
                  <c:v>4.8367796959498381</c:v>
                </c:pt>
                <c:pt idx="9">
                  <c:v>4.7594563106511911</c:v>
                </c:pt>
                <c:pt idx="10">
                  <c:v>4.7898062611084216</c:v>
                </c:pt>
                <c:pt idx="11">
                  <c:v>4.7893550460216998</c:v>
                </c:pt>
                <c:pt idx="12">
                  <c:v>4.7043564574815635</c:v>
                </c:pt>
                <c:pt idx="13">
                  <c:v>4.7081828653346163</c:v>
                </c:pt>
                <c:pt idx="14">
                  <c:v>4.8126460162331188</c:v>
                </c:pt>
                <c:pt idx="15">
                  <c:v>4.8232133132826673</c:v>
                </c:pt>
                <c:pt idx="16">
                  <c:v>4.8022536284691624</c:v>
                </c:pt>
                <c:pt idx="17">
                  <c:v>4.8139277519846271</c:v>
                </c:pt>
                <c:pt idx="18">
                  <c:v>4.8802646630121309</c:v>
                </c:pt>
                <c:pt idx="19">
                  <c:v>4.7866378662599871</c:v>
                </c:pt>
                <c:pt idx="20">
                  <c:v>4.8921836796022689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9E-4FE6-BAB9-62E491A29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75775"/>
        <c:axId val="1132367039"/>
      </c:scatterChart>
      <c:valAx>
        <c:axId val="113237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32367039"/>
        <c:crosses val="autoZero"/>
        <c:crossBetween val="midCat"/>
      </c:valAx>
      <c:valAx>
        <c:axId val="11323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3237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size vs </a:t>
            </a:r>
          </a:p>
          <a:p>
            <a:pPr>
              <a:defRPr/>
            </a:pPr>
            <a:r>
              <a:rPr lang="en-US"/>
              <a:t>cell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Correlation!$B$2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Correlation!$C$2:$C$14</c:f>
              <c:numCache>
                <c:formatCode>General</c:formatCode>
                <c:ptCount val="13"/>
                <c:pt idx="0">
                  <c:v>0.29088868499999998</c:v>
                </c:pt>
                <c:pt idx="1">
                  <c:v>0.543924089</c:v>
                </c:pt>
                <c:pt idx="2">
                  <c:v>0.29027650199999999</c:v>
                </c:pt>
                <c:pt idx="3">
                  <c:v>0.402101826</c:v>
                </c:pt>
                <c:pt idx="4">
                  <c:v>0.43485358600000001</c:v>
                </c:pt>
                <c:pt idx="5">
                  <c:v>0.29874502600000002</c:v>
                </c:pt>
                <c:pt idx="6">
                  <c:v>0.26793184399999997</c:v>
                </c:pt>
                <c:pt idx="7">
                  <c:v>0.237730844</c:v>
                </c:pt>
                <c:pt idx="8">
                  <c:v>0.47678808299999997</c:v>
                </c:pt>
                <c:pt idx="9">
                  <c:v>0.261810019</c:v>
                </c:pt>
                <c:pt idx="10">
                  <c:v>0.33680236699999999</c:v>
                </c:pt>
                <c:pt idx="11">
                  <c:v>0.310070401</c:v>
                </c:pt>
                <c:pt idx="12">
                  <c:v>0.291500867</c:v>
                </c:pt>
              </c:numCache>
            </c:numRef>
          </c:xVal>
          <c:yVal>
            <c:numRef>
              <c:f>Correlation!$E$2:$E$14</c:f>
              <c:numCache>
                <c:formatCode>General</c:formatCode>
                <c:ptCount val="13"/>
                <c:pt idx="0">
                  <c:v>48768</c:v>
                </c:pt>
                <c:pt idx="1">
                  <c:v>47232</c:v>
                </c:pt>
                <c:pt idx="2">
                  <c:v>44032</c:v>
                </c:pt>
                <c:pt idx="3">
                  <c:v>41344</c:v>
                </c:pt>
                <c:pt idx="4">
                  <c:v>42944</c:v>
                </c:pt>
                <c:pt idx="5">
                  <c:v>42752</c:v>
                </c:pt>
                <c:pt idx="6">
                  <c:v>51008</c:v>
                </c:pt>
                <c:pt idx="7">
                  <c:v>40128</c:v>
                </c:pt>
                <c:pt idx="8">
                  <c:v>42304</c:v>
                </c:pt>
                <c:pt idx="9">
                  <c:v>43456</c:v>
                </c:pt>
                <c:pt idx="10">
                  <c:v>41920</c:v>
                </c:pt>
                <c:pt idx="11">
                  <c:v>36160</c:v>
                </c:pt>
                <c:pt idx="12">
                  <c:v>44800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DA-475D-BFD0-5E34F9F203A4}"/>
            </c:ext>
          </c:extLst>
        </c:ser>
        <c:ser>
          <c:idx val="1"/>
          <c:order val="1"/>
          <c:tx>
            <c:strRef>
              <c:f>Correlation!$B$15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Correlation!$C$15:$C$32</c:f>
              <c:numCache>
                <c:formatCode>General</c:formatCode>
                <c:ptCount val="18"/>
                <c:pt idx="0">
                  <c:v>0.74339353100000005</c:v>
                </c:pt>
                <c:pt idx="1">
                  <c:v>0.892561983</c:v>
                </c:pt>
                <c:pt idx="2">
                  <c:v>0.72308948100000003</c:v>
                </c:pt>
                <c:pt idx="3">
                  <c:v>1.014182226</c:v>
                </c:pt>
                <c:pt idx="4">
                  <c:v>0.66931945699999995</c:v>
                </c:pt>
                <c:pt idx="5">
                  <c:v>0.68890929499999998</c:v>
                </c:pt>
                <c:pt idx="6">
                  <c:v>0.72523211899999995</c:v>
                </c:pt>
                <c:pt idx="7">
                  <c:v>0.538618508</c:v>
                </c:pt>
                <c:pt idx="8">
                  <c:v>0.84042444599999999</c:v>
                </c:pt>
                <c:pt idx="9">
                  <c:v>0.26905417799999998</c:v>
                </c:pt>
                <c:pt idx="10">
                  <c:v>0.72176308499999997</c:v>
                </c:pt>
                <c:pt idx="11">
                  <c:v>0.55565758600000004</c:v>
                </c:pt>
                <c:pt idx="12">
                  <c:v>0.88164472999999999</c:v>
                </c:pt>
                <c:pt idx="13">
                  <c:v>0.44975002600000002</c:v>
                </c:pt>
                <c:pt idx="14">
                  <c:v>0.49678604199999998</c:v>
                </c:pt>
                <c:pt idx="15">
                  <c:v>0.389756147</c:v>
                </c:pt>
                <c:pt idx="16">
                  <c:v>0.82583409900000004</c:v>
                </c:pt>
                <c:pt idx="17">
                  <c:v>0.63044587299999999</c:v>
                </c:pt>
              </c:numCache>
            </c:numRef>
          </c:xVal>
          <c:yVal>
            <c:numRef>
              <c:f>Correlation!$E$15:$E$31</c:f>
              <c:numCache>
                <c:formatCode>General</c:formatCode>
                <c:ptCount val="17"/>
                <c:pt idx="0">
                  <c:v>47872</c:v>
                </c:pt>
                <c:pt idx="1">
                  <c:v>45312</c:v>
                </c:pt>
                <c:pt idx="2">
                  <c:v>44352</c:v>
                </c:pt>
                <c:pt idx="3">
                  <c:v>47360</c:v>
                </c:pt>
                <c:pt idx="4">
                  <c:v>41024</c:v>
                </c:pt>
                <c:pt idx="5">
                  <c:v>44672</c:v>
                </c:pt>
                <c:pt idx="6">
                  <c:v>43456</c:v>
                </c:pt>
                <c:pt idx="7">
                  <c:v>41216</c:v>
                </c:pt>
                <c:pt idx="8">
                  <c:v>51968</c:v>
                </c:pt>
                <c:pt idx="9">
                  <c:v>47488</c:v>
                </c:pt>
                <c:pt idx="10">
                  <c:v>37312</c:v>
                </c:pt>
                <c:pt idx="11">
                  <c:v>39296</c:v>
                </c:pt>
                <c:pt idx="12">
                  <c:v>28736</c:v>
                </c:pt>
                <c:pt idx="13">
                  <c:v>35456</c:v>
                </c:pt>
                <c:pt idx="14">
                  <c:v>37632</c:v>
                </c:pt>
                <c:pt idx="15">
                  <c:v>36928</c:v>
                </c:pt>
                <c:pt idx="16">
                  <c:v>42688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DA-475D-BFD0-5E34F9F203A4}"/>
            </c:ext>
          </c:extLst>
        </c:ser>
        <c:ser>
          <c:idx val="2"/>
          <c:order val="2"/>
          <c:tx>
            <c:strRef>
              <c:f>Correlation!$B$33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Correlation!$C$33:$C$46</c:f>
              <c:numCache>
                <c:formatCode>General</c:formatCode>
                <c:ptCount val="14"/>
                <c:pt idx="0">
                  <c:v>1.092337517</c:v>
                </c:pt>
                <c:pt idx="1">
                  <c:v>1.6415671869999999</c:v>
                </c:pt>
                <c:pt idx="2">
                  <c:v>1.920110193</c:v>
                </c:pt>
                <c:pt idx="3">
                  <c:v>1.1837567600000001</c:v>
                </c:pt>
                <c:pt idx="4">
                  <c:v>0.83634322999999999</c:v>
                </c:pt>
                <c:pt idx="5">
                  <c:v>1.9715335169999999</c:v>
                </c:pt>
                <c:pt idx="6">
                  <c:v>1.107233956</c:v>
                </c:pt>
                <c:pt idx="7">
                  <c:v>1.0566268750000001</c:v>
                </c:pt>
                <c:pt idx="8">
                  <c:v>1.0638710339999999</c:v>
                </c:pt>
                <c:pt idx="9">
                  <c:v>0.994694419</c:v>
                </c:pt>
                <c:pt idx="10">
                  <c:v>1.1393735330000001</c:v>
                </c:pt>
                <c:pt idx="11">
                  <c:v>1.633710846</c:v>
                </c:pt>
                <c:pt idx="12">
                  <c:v>0.96602387499999998</c:v>
                </c:pt>
                <c:pt idx="13">
                  <c:v>0.99479644899999997</c:v>
                </c:pt>
              </c:numCache>
            </c:numRef>
          </c:xVal>
          <c:yVal>
            <c:numRef>
              <c:f>Correlation!$E$33:$E$46</c:f>
              <c:numCache>
                <c:formatCode>General</c:formatCode>
                <c:ptCount val="14"/>
                <c:pt idx="0">
                  <c:v>54144</c:v>
                </c:pt>
                <c:pt idx="1">
                  <c:v>58240</c:v>
                </c:pt>
                <c:pt idx="2">
                  <c:v>52992</c:v>
                </c:pt>
                <c:pt idx="3">
                  <c:v>50048</c:v>
                </c:pt>
                <c:pt idx="4">
                  <c:v>34944</c:v>
                </c:pt>
                <c:pt idx="5">
                  <c:v>38016</c:v>
                </c:pt>
                <c:pt idx="6">
                  <c:v>36224</c:v>
                </c:pt>
                <c:pt idx="7">
                  <c:v>37952</c:v>
                </c:pt>
                <c:pt idx="8">
                  <c:v>56832</c:v>
                </c:pt>
                <c:pt idx="9">
                  <c:v>46720</c:v>
                </c:pt>
                <c:pt idx="10">
                  <c:v>47744</c:v>
                </c:pt>
                <c:pt idx="11">
                  <c:v>46592</c:v>
                </c:pt>
                <c:pt idx="12">
                  <c:v>46592</c:v>
                </c:pt>
                <c:pt idx="13">
                  <c:v>48320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DA-475D-BFD0-5E34F9F203A4}"/>
            </c:ext>
          </c:extLst>
        </c:ser>
        <c:ser>
          <c:idx val="3"/>
          <c:order val="3"/>
          <c:tx>
            <c:strRef>
              <c:f>Correlation!$B$47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Correlation!$C$47:$C$69</c:f>
              <c:numCache>
                <c:formatCode>General</c:formatCode>
                <c:ptCount val="23"/>
                <c:pt idx="0">
                  <c:v>1.9334761760000001</c:v>
                </c:pt>
                <c:pt idx="1">
                  <c:v>1.898785838</c:v>
                </c:pt>
                <c:pt idx="2">
                  <c:v>1.254055709</c:v>
                </c:pt>
                <c:pt idx="3">
                  <c:v>1.9618406289999999</c:v>
                </c:pt>
                <c:pt idx="4">
                  <c:v>2.4140393840000001</c:v>
                </c:pt>
                <c:pt idx="5">
                  <c:v>1.8869503110000001</c:v>
                </c:pt>
                <c:pt idx="6">
                  <c:v>1.9848995</c:v>
                </c:pt>
                <c:pt idx="7">
                  <c:v>2.0307111519999999</c:v>
                </c:pt>
                <c:pt idx="8">
                  <c:v>1.7525762680000001</c:v>
                </c:pt>
                <c:pt idx="9">
                  <c:v>2.0489745940000001</c:v>
                </c:pt>
                <c:pt idx="10">
                  <c:v>1.637894092</c:v>
                </c:pt>
                <c:pt idx="11">
                  <c:v>1.973166003</c:v>
                </c:pt>
                <c:pt idx="12">
                  <c:v>1.6392628609</c:v>
                </c:pt>
                <c:pt idx="13">
                  <c:v>1.506682992</c:v>
                </c:pt>
                <c:pt idx="14">
                  <c:v>1.171819202</c:v>
                </c:pt>
                <c:pt idx="15">
                  <c:v>1.9934700540000001</c:v>
                </c:pt>
                <c:pt idx="16">
                  <c:v>2.1792674220000001</c:v>
                </c:pt>
                <c:pt idx="17">
                  <c:v>2.0963167020000002</c:v>
                </c:pt>
                <c:pt idx="18">
                  <c:v>2.1108050199999999</c:v>
                </c:pt>
                <c:pt idx="19">
                  <c:v>2.1219263339999999</c:v>
                </c:pt>
                <c:pt idx="20">
                  <c:v>1.735843281</c:v>
                </c:pt>
                <c:pt idx="21">
                  <c:v>1.735843281</c:v>
                </c:pt>
                <c:pt idx="22">
                  <c:v>1.642791552</c:v>
                </c:pt>
              </c:numCache>
            </c:numRef>
          </c:xVal>
          <c:yVal>
            <c:numRef>
              <c:f>Correlation!$E$47:$E$69</c:f>
              <c:numCache>
                <c:formatCode>General</c:formatCode>
                <c:ptCount val="23"/>
                <c:pt idx="0">
                  <c:v>64064</c:v>
                </c:pt>
                <c:pt idx="1">
                  <c:v>61632</c:v>
                </c:pt>
                <c:pt idx="2">
                  <c:v>66368</c:v>
                </c:pt>
                <c:pt idx="3">
                  <c:v>69440</c:v>
                </c:pt>
                <c:pt idx="4">
                  <c:v>70592</c:v>
                </c:pt>
                <c:pt idx="5">
                  <c:v>66752</c:v>
                </c:pt>
                <c:pt idx="6">
                  <c:v>62912</c:v>
                </c:pt>
                <c:pt idx="7">
                  <c:v>64896</c:v>
                </c:pt>
                <c:pt idx="8">
                  <c:v>59520</c:v>
                </c:pt>
                <c:pt idx="9">
                  <c:v>64768</c:v>
                </c:pt>
                <c:pt idx="10">
                  <c:v>56192</c:v>
                </c:pt>
                <c:pt idx="11">
                  <c:v>76032</c:v>
                </c:pt>
                <c:pt idx="12">
                  <c:v>54016</c:v>
                </c:pt>
                <c:pt idx="13">
                  <c:v>59328</c:v>
                </c:pt>
                <c:pt idx="14">
                  <c:v>47808</c:v>
                </c:pt>
                <c:pt idx="15">
                  <c:v>50176</c:v>
                </c:pt>
                <c:pt idx="16">
                  <c:v>63680</c:v>
                </c:pt>
                <c:pt idx="17">
                  <c:v>56576</c:v>
                </c:pt>
                <c:pt idx="18">
                  <c:v>61504</c:v>
                </c:pt>
                <c:pt idx="19">
                  <c:v>48128</c:v>
                </c:pt>
                <c:pt idx="20">
                  <c:v>58880</c:v>
                </c:pt>
                <c:pt idx="21">
                  <c:v>61120</c:v>
                </c:pt>
                <c:pt idx="22">
                  <c:v>59008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DA-475D-BFD0-5E34F9F203A4}"/>
            </c:ext>
          </c:extLst>
        </c:ser>
        <c:ser>
          <c:idx val="4"/>
          <c:order val="4"/>
          <c:tx>
            <c:strRef>
              <c:f>Correlation!$B$70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Correlation!$C$70:$C$86</c:f>
              <c:numCache>
                <c:formatCode>General</c:formatCode>
                <c:ptCount val="17"/>
                <c:pt idx="0">
                  <c:v>3.5887154369999998</c:v>
                </c:pt>
                <c:pt idx="1">
                  <c:v>2.8521579429999999</c:v>
                </c:pt>
                <c:pt idx="2">
                  <c:v>4.7862463010000003</c:v>
                </c:pt>
                <c:pt idx="3">
                  <c:v>5.4805632080000004</c:v>
                </c:pt>
                <c:pt idx="4">
                  <c:v>5.043362922</c:v>
                </c:pt>
                <c:pt idx="5">
                  <c:v>3.2014080200000001</c:v>
                </c:pt>
                <c:pt idx="6">
                  <c:v>3.6193245589999998</c:v>
                </c:pt>
                <c:pt idx="7">
                  <c:v>3.7787980819999998</c:v>
                </c:pt>
                <c:pt idx="8">
                  <c:v>2.1715131109999999</c:v>
                </c:pt>
                <c:pt idx="9">
                  <c:v>1.8838893990000001</c:v>
                </c:pt>
                <c:pt idx="10">
                  <c:v>1.7261503929999999</c:v>
                </c:pt>
                <c:pt idx="11">
                  <c:v>3.2109988779999998</c:v>
                </c:pt>
                <c:pt idx="12">
                  <c:v>3.4130190800000002</c:v>
                </c:pt>
                <c:pt idx="13">
                  <c:v>5.9292929289999998</c:v>
                </c:pt>
                <c:pt idx="14">
                  <c:v>3.4095500460000001</c:v>
                </c:pt>
                <c:pt idx="15">
                  <c:v>5.2255892260000003</c:v>
                </c:pt>
                <c:pt idx="16">
                  <c:v>2.6941128459999999</c:v>
                </c:pt>
              </c:numCache>
            </c:numRef>
          </c:xVal>
          <c:yVal>
            <c:numRef>
              <c:f>Correlation!$E$70:$E$86</c:f>
              <c:numCache>
                <c:formatCode>General</c:formatCode>
                <c:ptCount val="17"/>
                <c:pt idx="0">
                  <c:v>54400</c:v>
                </c:pt>
                <c:pt idx="1">
                  <c:v>53760</c:v>
                </c:pt>
                <c:pt idx="2">
                  <c:v>49024</c:v>
                </c:pt>
                <c:pt idx="3">
                  <c:v>75136</c:v>
                </c:pt>
                <c:pt idx="4">
                  <c:v>51072</c:v>
                </c:pt>
                <c:pt idx="5">
                  <c:v>61568</c:v>
                </c:pt>
                <c:pt idx="6">
                  <c:v>57536</c:v>
                </c:pt>
                <c:pt idx="7">
                  <c:v>61120</c:v>
                </c:pt>
                <c:pt idx="8">
                  <c:v>60928</c:v>
                </c:pt>
                <c:pt idx="9">
                  <c:v>65216</c:v>
                </c:pt>
                <c:pt idx="10">
                  <c:v>51712</c:v>
                </c:pt>
                <c:pt idx="11">
                  <c:v>43712</c:v>
                </c:pt>
                <c:pt idx="12">
                  <c:v>59264</c:v>
                </c:pt>
                <c:pt idx="13">
                  <c:v>36032</c:v>
                </c:pt>
                <c:pt idx="14">
                  <c:v>46848</c:v>
                </c:pt>
                <c:pt idx="15">
                  <c:v>73536</c:v>
                </c:pt>
                <c:pt idx="16">
                  <c:v>54656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DA-475D-BFD0-5E34F9F203A4}"/>
            </c:ext>
          </c:extLst>
        </c:ser>
        <c:ser>
          <c:idx val="5"/>
          <c:order val="5"/>
          <c:tx>
            <c:strRef>
              <c:f>Correlation!$B$87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Correlation!$C$87:$C$107</c:f>
              <c:numCache>
                <c:formatCode>General</c:formatCode>
                <c:ptCount val="21"/>
                <c:pt idx="0">
                  <c:v>8.8548107340000008</c:v>
                </c:pt>
                <c:pt idx="1">
                  <c:v>8.3875114780000004</c:v>
                </c:pt>
                <c:pt idx="2">
                  <c:v>7.4728088970000002</c:v>
                </c:pt>
                <c:pt idx="3">
                  <c:v>11.979797980000001</c:v>
                </c:pt>
                <c:pt idx="4">
                  <c:v>6.5791245790000001</c:v>
                </c:pt>
                <c:pt idx="5">
                  <c:v>3.2062034490000002</c:v>
                </c:pt>
                <c:pt idx="6">
                  <c:v>10.764309764</c:v>
                </c:pt>
                <c:pt idx="7">
                  <c:v>4.3393531269999999</c:v>
                </c:pt>
                <c:pt idx="8">
                  <c:v>7.7061524329999997</c:v>
                </c:pt>
                <c:pt idx="9">
                  <c:v>5.0078563410000001</c:v>
                </c:pt>
                <c:pt idx="10">
                  <c:v>7.689113356</c:v>
                </c:pt>
                <c:pt idx="11">
                  <c:v>9.1813080300000003</c:v>
                </c:pt>
                <c:pt idx="12">
                  <c:v>7.1518212429999997</c:v>
                </c:pt>
                <c:pt idx="13">
                  <c:v>6.1406999290000002</c:v>
                </c:pt>
                <c:pt idx="14">
                  <c:v>5.5682073259999996</c:v>
                </c:pt>
                <c:pt idx="15">
                  <c:v>6.772370166</c:v>
                </c:pt>
                <c:pt idx="16">
                  <c:v>6.3469033770000003</c:v>
                </c:pt>
                <c:pt idx="17">
                  <c:v>3.8831751859999999</c:v>
                </c:pt>
                <c:pt idx="18">
                  <c:v>4.6218753189999999</c:v>
                </c:pt>
                <c:pt idx="19">
                  <c:v>5.6017753289999996</c:v>
                </c:pt>
                <c:pt idx="20">
                  <c:v>4.9969390880000004</c:v>
                </c:pt>
              </c:numCache>
            </c:numRef>
          </c:xVal>
          <c:yVal>
            <c:numRef>
              <c:f>Correlation!$E$87:$E$107</c:f>
              <c:numCache>
                <c:formatCode>General</c:formatCode>
                <c:ptCount val="21"/>
                <c:pt idx="0">
                  <c:v>67840</c:v>
                </c:pt>
                <c:pt idx="1">
                  <c:v>71872</c:v>
                </c:pt>
                <c:pt idx="2">
                  <c:v>60672</c:v>
                </c:pt>
                <c:pt idx="3">
                  <c:v>81408</c:v>
                </c:pt>
                <c:pt idx="4">
                  <c:v>62080</c:v>
                </c:pt>
                <c:pt idx="5">
                  <c:v>49984</c:v>
                </c:pt>
                <c:pt idx="6">
                  <c:v>67392</c:v>
                </c:pt>
                <c:pt idx="7">
                  <c:v>45824</c:v>
                </c:pt>
                <c:pt idx="8">
                  <c:v>68672</c:v>
                </c:pt>
                <c:pt idx="9">
                  <c:v>57472</c:v>
                </c:pt>
                <c:pt idx="10">
                  <c:v>61632</c:v>
                </c:pt>
                <c:pt idx="11">
                  <c:v>61568</c:v>
                </c:pt>
                <c:pt idx="12">
                  <c:v>50624</c:v>
                </c:pt>
                <c:pt idx="13">
                  <c:v>51072</c:v>
                </c:pt>
                <c:pt idx="14">
                  <c:v>64960</c:v>
                </c:pt>
                <c:pt idx="15">
                  <c:v>66560</c:v>
                </c:pt>
                <c:pt idx="16">
                  <c:v>63424</c:v>
                </c:pt>
                <c:pt idx="17">
                  <c:v>65152</c:v>
                </c:pt>
                <c:pt idx="18">
                  <c:v>75904</c:v>
                </c:pt>
                <c:pt idx="19">
                  <c:v>61184</c:v>
                </c:pt>
                <c:pt idx="20">
                  <c:v>78016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DA-475D-BFD0-5E34F9F2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75775"/>
        <c:axId val="1132367039"/>
      </c:scatterChart>
      <c:valAx>
        <c:axId val="113237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32367039"/>
        <c:crosses val="autoZero"/>
        <c:crossBetween val="midCat"/>
      </c:valAx>
      <c:valAx>
        <c:axId val="11323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3237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size vs </a:t>
            </a:r>
          </a:p>
          <a:p>
            <a:pPr>
              <a:defRPr/>
            </a:pPr>
            <a:r>
              <a:rPr lang="en-US"/>
              <a:t>cell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Correlation!$B$2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Correlation!$C$2:$C$14</c:f>
              <c:numCache>
                <c:formatCode>General</c:formatCode>
                <c:ptCount val="13"/>
                <c:pt idx="0">
                  <c:v>0.29088868499999998</c:v>
                </c:pt>
                <c:pt idx="1">
                  <c:v>0.543924089</c:v>
                </c:pt>
                <c:pt idx="2">
                  <c:v>0.29027650199999999</c:v>
                </c:pt>
                <c:pt idx="3">
                  <c:v>0.402101826</c:v>
                </c:pt>
                <c:pt idx="4">
                  <c:v>0.43485358600000001</c:v>
                </c:pt>
                <c:pt idx="5">
                  <c:v>0.29874502600000002</c:v>
                </c:pt>
                <c:pt idx="6">
                  <c:v>0.26793184399999997</c:v>
                </c:pt>
                <c:pt idx="7">
                  <c:v>0.237730844</c:v>
                </c:pt>
                <c:pt idx="8">
                  <c:v>0.47678808299999997</c:v>
                </c:pt>
                <c:pt idx="9">
                  <c:v>0.261810019</c:v>
                </c:pt>
                <c:pt idx="10">
                  <c:v>0.33680236699999999</c:v>
                </c:pt>
                <c:pt idx="11">
                  <c:v>0.310070401</c:v>
                </c:pt>
                <c:pt idx="12">
                  <c:v>0.291500867</c:v>
                </c:pt>
              </c:numCache>
            </c:numRef>
          </c:xVal>
          <c:yVal>
            <c:numRef>
              <c:f>Correlation!$E$2:$E$14</c:f>
              <c:numCache>
                <c:formatCode>General</c:formatCode>
                <c:ptCount val="13"/>
                <c:pt idx="0">
                  <c:v>48768</c:v>
                </c:pt>
                <c:pt idx="1">
                  <c:v>47232</c:v>
                </c:pt>
                <c:pt idx="2">
                  <c:v>44032</c:v>
                </c:pt>
                <c:pt idx="3">
                  <c:v>41344</c:v>
                </c:pt>
                <c:pt idx="4">
                  <c:v>42944</c:v>
                </c:pt>
                <c:pt idx="5">
                  <c:v>42752</c:v>
                </c:pt>
                <c:pt idx="6">
                  <c:v>51008</c:v>
                </c:pt>
                <c:pt idx="7">
                  <c:v>40128</c:v>
                </c:pt>
                <c:pt idx="8">
                  <c:v>42304</c:v>
                </c:pt>
                <c:pt idx="9">
                  <c:v>43456</c:v>
                </c:pt>
                <c:pt idx="10">
                  <c:v>41920</c:v>
                </c:pt>
                <c:pt idx="11">
                  <c:v>36160</c:v>
                </c:pt>
                <c:pt idx="12">
                  <c:v>44800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0-454E-998D-486E8678EED0}"/>
            </c:ext>
          </c:extLst>
        </c:ser>
        <c:ser>
          <c:idx val="1"/>
          <c:order val="1"/>
          <c:tx>
            <c:strRef>
              <c:f>Correlation!$B$15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Correlation!$C$15:$C$32</c:f>
              <c:numCache>
                <c:formatCode>General</c:formatCode>
                <c:ptCount val="18"/>
                <c:pt idx="0">
                  <c:v>0.74339353100000005</c:v>
                </c:pt>
                <c:pt idx="1">
                  <c:v>0.892561983</c:v>
                </c:pt>
                <c:pt idx="2">
                  <c:v>0.72308948100000003</c:v>
                </c:pt>
                <c:pt idx="3">
                  <c:v>1.014182226</c:v>
                </c:pt>
                <c:pt idx="4">
                  <c:v>0.66931945699999995</c:v>
                </c:pt>
                <c:pt idx="5">
                  <c:v>0.68890929499999998</c:v>
                </c:pt>
                <c:pt idx="6">
                  <c:v>0.72523211899999995</c:v>
                </c:pt>
                <c:pt idx="7">
                  <c:v>0.538618508</c:v>
                </c:pt>
                <c:pt idx="8">
                  <c:v>0.84042444599999999</c:v>
                </c:pt>
                <c:pt idx="9">
                  <c:v>0.26905417799999998</c:v>
                </c:pt>
                <c:pt idx="10">
                  <c:v>0.72176308499999997</c:v>
                </c:pt>
                <c:pt idx="11">
                  <c:v>0.55565758600000004</c:v>
                </c:pt>
                <c:pt idx="12">
                  <c:v>0.88164472999999999</c:v>
                </c:pt>
                <c:pt idx="13">
                  <c:v>0.44975002600000002</c:v>
                </c:pt>
                <c:pt idx="14">
                  <c:v>0.49678604199999998</c:v>
                </c:pt>
                <c:pt idx="15">
                  <c:v>0.389756147</c:v>
                </c:pt>
                <c:pt idx="16">
                  <c:v>0.82583409900000004</c:v>
                </c:pt>
                <c:pt idx="17">
                  <c:v>0.63044587299999999</c:v>
                </c:pt>
              </c:numCache>
            </c:numRef>
          </c:xVal>
          <c:yVal>
            <c:numRef>
              <c:f>Correlation!$G$15:$G$32</c:f>
              <c:numCache>
                <c:formatCode>General</c:formatCode>
                <c:ptCount val="18"/>
                <c:pt idx="0">
                  <c:v>298979.59183673467</c:v>
                </c:pt>
                <c:pt idx="1">
                  <c:v>193298.42931937173</c:v>
                </c:pt>
                <c:pt idx="2">
                  <c:v>163947.07828004411</c:v>
                </c:pt>
                <c:pt idx="3">
                  <c:v>149248.12030075188</c:v>
                </c:pt>
                <c:pt idx="4">
                  <c:v>136926.8897149938</c:v>
                </c:pt>
                <c:pt idx="5">
                  <c:v>99031.216361679224</c:v>
                </c:pt>
                <c:pt idx="6">
                  <c:v>123929.47103274558</c:v>
                </c:pt>
                <c:pt idx="7">
                  <c:v>47225.130890052358</c:v>
                </c:pt>
                <c:pt idx="8">
                  <c:v>318636.36363636365</c:v>
                </c:pt>
                <c:pt idx="9">
                  <c:v>33333.333333333328</c:v>
                </c:pt>
                <c:pt idx="10">
                  <c:v>86641.22137404581</c:v>
                </c:pt>
                <c:pt idx="11">
                  <c:v>45099.904852521409</c:v>
                </c:pt>
                <c:pt idx="12">
                  <c:v>109985.09687034276</c:v>
                </c:pt>
                <c:pt idx="13">
                  <c:v>91941.875825627474</c:v>
                </c:pt>
                <c:pt idx="14">
                  <c:v>95384.61538461539</c:v>
                </c:pt>
                <c:pt idx="15">
                  <c:v>42815.674891146591</c:v>
                </c:pt>
                <c:pt idx="16">
                  <c:v>243750</c:v>
                </c:pt>
                <c:pt idx="17">
                  <c:v>155852.15605749487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0-454E-998D-486E8678EED0}"/>
            </c:ext>
          </c:extLst>
        </c:ser>
        <c:ser>
          <c:idx val="2"/>
          <c:order val="2"/>
          <c:tx>
            <c:strRef>
              <c:f>Correlation!$B$33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Correlation!$C$33:$C$46</c:f>
              <c:numCache>
                <c:formatCode>General</c:formatCode>
                <c:ptCount val="14"/>
                <c:pt idx="0">
                  <c:v>1.092337517</c:v>
                </c:pt>
                <c:pt idx="1">
                  <c:v>1.6415671869999999</c:v>
                </c:pt>
                <c:pt idx="2">
                  <c:v>1.920110193</c:v>
                </c:pt>
                <c:pt idx="3">
                  <c:v>1.1837567600000001</c:v>
                </c:pt>
                <c:pt idx="4">
                  <c:v>0.83634322999999999</c:v>
                </c:pt>
                <c:pt idx="5">
                  <c:v>1.9715335169999999</c:v>
                </c:pt>
                <c:pt idx="6">
                  <c:v>1.107233956</c:v>
                </c:pt>
                <c:pt idx="7">
                  <c:v>1.0566268750000001</c:v>
                </c:pt>
                <c:pt idx="8">
                  <c:v>1.0638710339999999</c:v>
                </c:pt>
                <c:pt idx="9">
                  <c:v>0.994694419</c:v>
                </c:pt>
                <c:pt idx="10">
                  <c:v>1.1393735330000001</c:v>
                </c:pt>
                <c:pt idx="11">
                  <c:v>1.633710846</c:v>
                </c:pt>
                <c:pt idx="12">
                  <c:v>0.96602387499999998</c:v>
                </c:pt>
                <c:pt idx="13">
                  <c:v>0.99479644899999997</c:v>
                </c:pt>
              </c:numCache>
            </c:numRef>
          </c:xVal>
          <c:yVal>
            <c:numRef>
              <c:f>Correlation!$G$33:$G$46</c:f>
              <c:numCache>
                <c:formatCode>General</c:formatCode>
                <c:ptCount val="14"/>
                <c:pt idx="0">
                  <c:v>276891.61554192228</c:v>
                </c:pt>
                <c:pt idx="1">
                  <c:v>231292.51700680272</c:v>
                </c:pt>
                <c:pt idx="2">
                  <c:v>242857.14285714284</c:v>
                </c:pt>
                <c:pt idx="3">
                  <c:v>115157.89473684211</c:v>
                </c:pt>
                <c:pt idx="4">
                  <c:v>67579.908675799088</c:v>
                </c:pt>
                <c:pt idx="5">
                  <c:v>85835.095137420707</c:v>
                </c:pt>
                <c:pt idx="6">
                  <c:v>66666.666666666657</c:v>
                </c:pt>
                <c:pt idx="7">
                  <c:v>75041.05090311986</c:v>
                </c:pt>
                <c:pt idx="8">
                  <c:v>135603.71517027862</c:v>
                </c:pt>
                <c:pt idx="9">
                  <c:v>108181.81818181818</c:v>
                </c:pt>
                <c:pt idx="10">
                  <c:v>183823.5294117647</c:v>
                </c:pt>
                <c:pt idx="11">
                  <c:v>237377.04918032786</c:v>
                </c:pt>
                <c:pt idx="12">
                  <c:v>162621.35922330097</c:v>
                </c:pt>
                <c:pt idx="13">
                  <c:v>108478.51335656214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30-454E-998D-486E8678EED0}"/>
            </c:ext>
          </c:extLst>
        </c:ser>
        <c:ser>
          <c:idx val="3"/>
          <c:order val="3"/>
          <c:tx>
            <c:strRef>
              <c:f>Correlation!$B$47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Correlation!$C$47:$C$69</c:f>
              <c:numCache>
                <c:formatCode>General</c:formatCode>
                <c:ptCount val="23"/>
                <c:pt idx="0">
                  <c:v>1.9334761760000001</c:v>
                </c:pt>
                <c:pt idx="1">
                  <c:v>1.898785838</c:v>
                </c:pt>
                <c:pt idx="2">
                  <c:v>1.254055709</c:v>
                </c:pt>
                <c:pt idx="3">
                  <c:v>1.9618406289999999</c:v>
                </c:pt>
                <c:pt idx="4">
                  <c:v>2.4140393840000001</c:v>
                </c:pt>
                <c:pt idx="5">
                  <c:v>1.8869503110000001</c:v>
                </c:pt>
                <c:pt idx="6">
                  <c:v>1.9848995</c:v>
                </c:pt>
                <c:pt idx="7">
                  <c:v>2.0307111519999999</c:v>
                </c:pt>
                <c:pt idx="8">
                  <c:v>1.7525762680000001</c:v>
                </c:pt>
                <c:pt idx="9">
                  <c:v>2.0489745940000001</c:v>
                </c:pt>
                <c:pt idx="10">
                  <c:v>1.637894092</c:v>
                </c:pt>
                <c:pt idx="11">
                  <c:v>1.973166003</c:v>
                </c:pt>
                <c:pt idx="12">
                  <c:v>1.6392628609</c:v>
                </c:pt>
                <c:pt idx="13">
                  <c:v>1.506682992</c:v>
                </c:pt>
                <c:pt idx="14">
                  <c:v>1.171819202</c:v>
                </c:pt>
                <c:pt idx="15">
                  <c:v>1.9934700540000001</c:v>
                </c:pt>
                <c:pt idx="16">
                  <c:v>2.1792674220000001</c:v>
                </c:pt>
                <c:pt idx="17">
                  <c:v>2.0963167020000002</c:v>
                </c:pt>
                <c:pt idx="18">
                  <c:v>2.1108050199999999</c:v>
                </c:pt>
                <c:pt idx="19">
                  <c:v>2.1219263339999999</c:v>
                </c:pt>
                <c:pt idx="20">
                  <c:v>1.735843281</c:v>
                </c:pt>
                <c:pt idx="21">
                  <c:v>1.735843281</c:v>
                </c:pt>
                <c:pt idx="22">
                  <c:v>1.642791552</c:v>
                </c:pt>
              </c:numCache>
            </c:numRef>
          </c:xVal>
          <c:yVal>
            <c:numRef>
              <c:f>Correlation!$G$47:$G$69</c:f>
              <c:numCache>
                <c:formatCode>General</c:formatCode>
                <c:ptCount val="23"/>
                <c:pt idx="0">
                  <c:v>87804.878048780491</c:v>
                </c:pt>
                <c:pt idx="1">
                  <c:v>77248.677248677239</c:v>
                </c:pt>
                <c:pt idx="2">
                  <c:v>169230.76923076922</c:v>
                </c:pt>
                <c:pt idx="3">
                  <c:v>184745.7627118644</c:v>
                </c:pt>
                <c:pt idx="4">
                  <c:v>201273.88535031848</c:v>
                </c:pt>
                <c:pt idx="5">
                  <c:v>132692.30769230769</c:v>
                </c:pt>
                <c:pt idx="6">
                  <c:v>124000</c:v>
                </c:pt>
                <c:pt idx="7">
                  <c:v>169090.90909090909</c:v>
                </c:pt>
                <c:pt idx="8">
                  <c:v>80701.754385964901</c:v>
                </c:pt>
                <c:pt idx="9">
                  <c:v>215151.51515151514</c:v>
                </c:pt>
                <c:pt idx="10">
                  <c:v>163888.88888888888</c:v>
                </c:pt>
                <c:pt idx="11">
                  <c:v>76612.903225806454</c:v>
                </c:pt>
                <c:pt idx="12">
                  <c:v>231136.0448807854</c:v>
                </c:pt>
                <c:pt idx="13">
                  <c:v>317310.66460587323</c:v>
                </c:pt>
                <c:pt idx="14">
                  <c:v>124501.75849941383</c:v>
                </c:pt>
                <c:pt idx="15">
                  <c:v>255499.36788874841</c:v>
                </c:pt>
                <c:pt idx="16">
                  <c:v>266666.66666666663</c:v>
                </c:pt>
                <c:pt idx="17">
                  <c:v>171085.49471661865</c:v>
                </c:pt>
                <c:pt idx="18">
                  <c:v>272075.47169811319</c:v>
                </c:pt>
                <c:pt idx="19">
                  <c:v>102240</c:v>
                </c:pt>
                <c:pt idx="20">
                  <c:v>151170.56856187293</c:v>
                </c:pt>
                <c:pt idx="21">
                  <c:v>117154.25531914894</c:v>
                </c:pt>
                <c:pt idx="22">
                  <c:v>106461.53846153845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30-454E-998D-486E8678EED0}"/>
            </c:ext>
          </c:extLst>
        </c:ser>
        <c:ser>
          <c:idx val="4"/>
          <c:order val="4"/>
          <c:tx>
            <c:strRef>
              <c:f>Correlation!$B$70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Correlation!$C$70:$C$86</c:f>
              <c:numCache>
                <c:formatCode>General</c:formatCode>
                <c:ptCount val="17"/>
                <c:pt idx="0">
                  <c:v>3.5887154369999998</c:v>
                </c:pt>
                <c:pt idx="1">
                  <c:v>2.8521579429999999</c:v>
                </c:pt>
                <c:pt idx="2">
                  <c:v>4.7862463010000003</c:v>
                </c:pt>
                <c:pt idx="3">
                  <c:v>5.4805632080000004</c:v>
                </c:pt>
                <c:pt idx="4">
                  <c:v>5.043362922</c:v>
                </c:pt>
                <c:pt idx="5">
                  <c:v>3.2014080200000001</c:v>
                </c:pt>
                <c:pt idx="6">
                  <c:v>3.6193245589999998</c:v>
                </c:pt>
                <c:pt idx="7">
                  <c:v>3.7787980819999998</c:v>
                </c:pt>
                <c:pt idx="8">
                  <c:v>2.1715131109999999</c:v>
                </c:pt>
                <c:pt idx="9">
                  <c:v>1.8838893990000001</c:v>
                </c:pt>
                <c:pt idx="10">
                  <c:v>1.7261503929999999</c:v>
                </c:pt>
                <c:pt idx="11">
                  <c:v>3.2109988779999998</c:v>
                </c:pt>
                <c:pt idx="12">
                  <c:v>3.4130190800000002</c:v>
                </c:pt>
                <c:pt idx="13">
                  <c:v>5.9292929289999998</c:v>
                </c:pt>
                <c:pt idx="14">
                  <c:v>3.4095500460000001</c:v>
                </c:pt>
                <c:pt idx="15">
                  <c:v>5.2255892260000003</c:v>
                </c:pt>
                <c:pt idx="16">
                  <c:v>2.6941128459999999</c:v>
                </c:pt>
              </c:numCache>
            </c:numRef>
          </c:xVal>
          <c:yVal>
            <c:numRef>
              <c:f>Correlation!$G$70:$G$86</c:f>
              <c:numCache>
                <c:formatCode>General</c:formatCode>
                <c:ptCount val="17"/>
                <c:pt idx="0">
                  <c:v>170437.95620437956</c:v>
                </c:pt>
                <c:pt idx="1">
                  <c:v>561371.42857142864</c:v>
                </c:pt>
                <c:pt idx="2">
                  <c:v>85294.117647058825</c:v>
                </c:pt>
                <c:pt idx="3">
                  <c:v>684931.50684931502</c:v>
                </c:pt>
                <c:pt idx="4">
                  <c:v>306289.3081761006</c:v>
                </c:pt>
                <c:pt idx="5">
                  <c:v>469054.72636815917</c:v>
                </c:pt>
                <c:pt idx="6">
                  <c:v>728223.84428223839</c:v>
                </c:pt>
                <c:pt idx="7">
                  <c:v>582236.84210526315</c:v>
                </c:pt>
                <c:pt idx="8">
                  <c:v>408120.30075187964</c:v>
                </c:pt>
                <c:pt idx="9">
                  <c:v>287500</c:v>
                </c:pt>
                <c:pt idx="10">
                  <c:v>165164.83516483515</c:v>
                </c:pt>
                <c:pt idx="11">
                  <c:v>354666.66666666669</c:v>
                </c:pt>
                <c:pt idx="12">
                  <c:v>269246.23115577886</c:v>
                </c:pt>
                <c:pt idx="13">
                  <c:v>138446.9696969697</c:v>
                </c:pt>
                <c:pt idx="14">
                  <c:v>41901.408450704228</c:v>
                </c:pt>
                <c:pt idx="15">
                  <c:v>427272.72727272724</c:v>
                </c:pt>
                <c:pt idx="16">
                  <c:v>322603.550295858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30-454E-998D-486E8678EED0}"/>
            </c:ext>
          </c:extLst>
        </c:ser>
        <c:ser>
          <c:idx val="5"/>
          <c:order val="5"/>
          <c:tx>
            <c:strRef>
              <c:f>Correlation!$B$87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Correlation!$C$87:$C$107</c:f>
              <c:numCache>
                <c:formatCode>General</c:formatCode>
                <c:ptCount val="21"/>
                <c:pt idx="0">
                  <c:v>8.8548107340000008</c:v>
                </c:pt>
                <c:pt idx="1">
                  <c:v>8.3875114780000004</c:v>
                </c:pt>
                <c:pt idx="2">
                  <c:v>7.4728088970000002</c:v>
                </c:pt>
                <c:pt idx="3">
                  <c:v>11.979797980000001</c:v>
                </c:pt>
                <c:pt idx="4">
                  <c:v>6.5791245790000001</c:v>
                </c:pt>
                <c:pt idx="5">
                  <c:v>3.2062034490000002</c:v>
                </c:pt>
                <c:pt idx="6">
                  <c:v>10.764309764</c:v>
                </c:pt>
                <c:pt idx="7">
                  <c:v>4.3393531269999999</c:v>
                </c:pt>
                <c:pt idx="8">
                  <c:v>7.7061524329999997</c:v>
                </c:pt>
                <c:pt idx="9">
                  <c:v>5.0078563410000001</c:v>
                </c:pt>
                <c:pt idx="10">
                  <c:v>7.689113356</c:v>
                </c:pt>
                <c:pt idx="11">
                  <c:v>9.1813080300000003</c:v>
                </c:pt>
                <c:pt idx="12">
                  <c:v>7.1518212429999997</c:v>
                </c:pt>
                <c:pt idx="13">
                  <c:v>6.1406999290000002</c:v>
                </c:pt>
                <c:pt idx="14">
                  <c:v>5.5682073259999996</c:v>
                </c:pt>
                <c:pt idx="15">
                  <c:v>6.772370166</c:v>
                </c:pt>
                <c:pt idx="16">
                  <c:v>6.3469033770000003</c:v>
                </c:pt>
                <c:pt idx="17">
                  <c:v>3.8831751859999999</c:v>
                </c:pt>
                <c:pt idx="18">
                  <c:v>4.6218753189999999</c:v>
                </c:pt>
                <c:pt idx="19">
                  <c:v>5.6017753289999996</c:v>
                </c:pt>
                <c:pt idx="20">
                  <c:v>4.9969390880000004</c:v>
                </c:pt>
              </c:numCache>
            </c:numRef>
          </c:xVal>
          <c:yVal>
            <c:numRef>
              <c:f>Correlation!$G$87:$G$107</c:f>
              <c:numCache>
                <c:formatCode>General</c:formatCode>
                <c:ptCount val="21"/>
                <c:pt idx="0">
                  <c:v>1031428.5714285715</c:v>
                </c:pt>
                <c:pt idx="1">
                  <c:v>843181.81818181812</c:v>
                </c:pt>
                <c:pt idx="2">
                  <c:v>885906.04026845645</c:v>
                </c:pt>
                <c:pt idx="3">
                  <c:v>2318666.6666666665</c:v>
                </c:pt>
                <c:pt idx="4">
                  <c:v>825925.92592592596</c:v>
                </c:pt>
                <c:pt idx="5">
                  <c:v>751945.52529182879</c:v>
                </c:pt>
                <c:pt idx="6">
                  <c:v>443902.4390243903</c:v>
                </c:pt>
                <c:pt idx="7">
                  <c:v>875000</c:v>
                </c:pt>
                <c:pt idx="8">
                  <c:v>800000</c:v>
                </c:pt>
                <c:pt idx="9">
                  <c:v>737500</c:v>
                </c:pt>
                <c:pt idx="10">
                  <c:v>1095555.5555555555</c:v>
                </c:pt>
                <c:pt idx="11">
                  <c:v>907442.74809160305</c:v>
                </c:pt>
                <c:pt idx="12">
                  <c:v>712996.38989169674</c:v>
                </c:pt>
                <c:pt idx="13">
                  <c:v>1467961.1650485438</c:v>
                </c:pt>
                <c:pt idx="14">
                  <c:v>667887.93103448278</c:v>
                </c:pt>
                <c:pt idx="15">
                  <c:v>2890789.4736842108</c:v>
                </c:pt>
                <c:pt idx="16">
                  <c:v>1852499.9999999998</c:v>
                </c:pt>
                <c:pt idx="17">
                  <c:v>666666.66666666674</c:v>
                </c:pt>
                <c:pt idx="18">
                  <c:v>782258.06451612897</c:v>
                </c:pt>
                <c:pt idx="19">
                  <c:v>344680.85106382979</c:v>
                </c:pt>
                <c:pt idx="20">
                  <c:v>387622.14983713353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30-454E-998D-486E8678E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75775"/>
        <c:axId val="1132367039"/>
      </c:scatterChart>
      <c:valAx>
        <c:axId val="113237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32367039"/>
        <c:crosses val="autoZero"/>
        <c:crossBetween val="midCat"/>
      </c:valAx>
      <c:valAx>
        <c:axId val="11323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3237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</cx:f>
      </cx:numDim>
    </cx:data>
    <cx:data id="1">
      <cx:numDim type="val">
        <cx:f dir="row">_xlchart.v1.7</cx:f>
      </cx:numDim>
    </cx:data>
    <cx:data id="2">
      <cx:numDim type="val">
        <cx:f dir="row">_xlchart.v1.8</cx:f>
      </cx:numDim>
    </cx:data>
    <cx:data id="3">
      <cx:numDim type="val">
        <cx:f dir="row">_xlchart.v1.9</cx:f>
      </cx:numDim>
    </cx:data>
    <cx:data id="4">
      <cx:numDim type="val">
        <cx:f dir="row">_xlchart.v1.10</cx:f>
      </cx:numDim>
    </cx:data>
    <cx:data id="5">
      <cx:numDim type="val">
        <cx:f dir="row">_xlchart.v1.11</cx:f>
      </cx:numDim>
    </cx:data>
  </cx:chartData>
  <cx:chart>
    <cx:title pos="t" align="ctr" overlay="0"/>
    <cx:plotArea>
      <cx:plotAreaRegion>
        <cx:series layoutId="boxWhisker" uniqueId="{7BE505C7-A700-4AB1-84E0-CE87BCCD3E6A}">
          <cx:tx>
            <cx:txData>
              <cx:f>_xlchart.v1.0</cx:f>
              <cx:v>Day 0</cx:v>
            </cx:txData>
          </cx:tx>
          <cx:dataId val="0"/>
          <cx:layoutPr>
            <cx:statistics quartileMethod="exclusive"/>
          </cx:layoutPr>
        </cx:series>
        <cx:series layoutId="boxWhisker" uniqueId="{46B9CDB7-26E6-47C2-89C2-2765C20D903A}">
          <cx:tx>
            <cx:txData>
              <cx:f>_xlchart.v1.1</cx:f>
              <cx:v>Day 2</cx:v>
            </cx:txData>
          </cx:tx>
          <cx:dataId val="1"/>
          <cx:layoutPr>
            <cx:statistics quartileMethod="exclusive"/>
          </cx:layoutPr>
        </cx:series>
        <cx:series layoutId="boxWhisker" uniqueId="{CACA0CAE-7FC1-4067-A782-9FF78B2FF2CB}">
          <cx:tx>
            <cx:txData>
              <cx:f>_xlchart.v1.2</cx:f>
              <cx:v>Day 4</cx:v>
            </cx:txData>
          </cx:tx>
          <cx:dataId val="2"/>
          <cx:layoutPr>
            <cx:statistics quartileMethod="exclusive"/>
          </cx:layoutPr>
        </cx:series>
        <cx:series layoutId="boxWhisker" uniqueId="{441A4F4B-655A-492B-B2EB-F52DFF9ED8F9}">
          <cx:tx>
            <cx:txData>
              <cx:f>_xlchart.v1.3</cx:f>
              <cx:v>Day 6</cx:v>
            </cx:txData>
          </cx:tx>
          <cx:dataId val="3"/>
          <cx:layoutPr>
            <cx:statistics quartileMethod="exclusive"/>
          </cx:layoutPr>
        </cx:series>
        <cx:series layoutId="boxWhisker" uniqueId="{C25A80C2-5C79-4480-8CD7-2DC8F97446F1}">
          <cx:tx>
            <cx:txData>
              <cx:f>_xlchart.v1.4</cx:f>
              <cx:v>Day 8</cx:v>
            </cx:txData>
          </cx:tx>
          <cx:dataId val="4"/>
          <cx:layoutPr>
            <cx:statistics quartileMethod="exclusive"/>
          </cx:layoutPr>
        </cx:series>
        <cx:series layoutId="boxWhisker" uniqueId="{5D12E980-2D38-40FE-8CB2-571512FA0C73}">
          <cx:tx>
            <cx:txData>
              <cx:f>_xlchart.v1.5</cx:f>
              <cx:v>Day 10</cx:v>
            </cx:txData>
          </cx:tx>
          <cx:dataId val="5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_xlchart.v1.18</cx:f>
      </cx:numDim>
    </cx:data>
    <cx:data id="1">
      <cx:numDim type="val">
        <cx:f dir="row">_xlchart.v1.19</cx:f>
      </cx:numDim>
    </cx:data>
    <cx:data id="2">
      <cx:numDim type="val">
        <cx:f dir="row">_xlchart.v1.20</cx:f>
      </cx:numDim>
    </cx:data>
    <cx:data id="3">
      <cx:numDim type="val">
        <cx:f dir="row">_xlchart.v1.21</cx:f>
      </cx:numDim>
    </cx:data>
    <cx:data id="4">
      <cx:numDim type="val">
        <cx:f dir="row">_xlchart.v1.22</cx:f>
      </cx:numDim>
    </cx:data>
    <cx:data id="5">
      <cx:numDim type="val">
        <cx:f dir="row">_xlchart.v1.23</cx:f>
      </cx:numDim>
    </cx:data>
  </cx:chartData>
  <cx:chart>
    <cx:plotArea>
      <cx:plotAreaRegion>
        <cx:series layoutId="boxWhisker" uniqueId="{8B97807D-FE50-44B0-A68B-5A2DBC551FC0}">
          <cx:tx>
            <cx:txData>
              <cx:f>_xlchart.v1.12</cx:f>
              <cx:v>Day 0</cx:v>
            </cx:txData>
          </cx:tx>
          <cx:dataId val="0"/>
          <cx:layoutPr>
            <cx:statistics quartileMethod="exclusive"/>
          </cx:layoutPr>
        </cx:series>
        <cx:series layoutId="boxWhisker" uniqueId="{5F3E23AE-CDBB-4888-838A-5D544212DA0C}">
          <cx:tx>
            <cx:txData>
              <cx:f>_xlchart.v1.13</cx:f>
              <cx:v>Day 2</cx:v>
            </cx:txData>
          </cx:tx>
          <cx:dataId val="1"/>
          <cx:layoutPr>
            <cx:statistics quartileMethod="exclusive"/>
          </cx:layoutPr>
        </cx:series>
        <cx:series layoutId="boxWhisker" uniqueId="{87F5FC8D-0907-4B14-B04E-553051F0FC1C}">
          <cx:tx>
            <cx:txData>
              <cx:f>_xlchart.v1.14</cx:f>
              <cx:v>Day 4</cx:v>
            </cx:txData>
          </cx:tx>
          <cx:dataId val="2"/>
          <cx:layoutPr>
            <cx:statistics quartileMethod="exclusive"/>
          </cx:layoutPr>
        </cx:series>
        <cx:series layoutId="boxWhisker" uniqueId="{DAE40947-581E-404C-90C8-27A7D353AC7E}">
          <cx:tx>
            <cx:txData>
              <cx:f>_xlchart.v1.15</cx:f>
              <cx:v>Day 6</cx:v>
            </cx:txData>
          </cx:tx>
          <cx:dataId val="3"/>
          <cx:layoutPr>
            <cx:statistics quartileMethod="exclusive"/>
          </cx:layoutPr>
        </cx:series>
        <cx:series layoutId="boxWhisker" uniqueId="{530981C7-14AF-48B6-935F-27ECBD80D51E}">
          <cx:tx>
            <cx:txData>
              <cx:f>_xlchart.v1.16</cx:f>
              <cx:v>Day 8</cx:v>
            </cx:txData>
          </cx:tx>
          <cx:dataId val="4"/>
          <cx:layoutPr>
            <cx:statistics quartileMethod="exclusive"/>
          </cx:layoutPr>
        </cx:series>
        <cx:series layoutId="boxWhisker" uniqueId="{B778530F-F894-4FEE-8F88-72DCD8569D59}">
          <cx:tx>
            <cx:txData>
              <cx:f>_xlchart.v1.17</cx:f>
              <cx:v>Day 10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solidFill>
      <a:schemeClr val="bg1">
        <a:lumMod val="95000"/>
      </a:schemeClr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_xlchart.v1.30</cx:f>
      </cx:numDim>
    </cx:data>
    <cx:data id="1">
      <cx:numDim type="val">
        <cx:f dir="row">_xlchart.v1.31</cx:f>
      </cx:numDim>
    </cx:data>
    <cx:data id="2">
      <cx:numDim type="val">
        <cx:f dir="row">_xlchart.v1.32</cx:f>
      </cx:numDim>
    </cx:data>
    <cx:data id="3">
      <cx:numDim type="val">
        <cx:f dir="row">_xlchart.v1.33</cx:f>
      </cx:numDim>
    </cx:data>
    <cx:data id="4">
      <cx:numDim type="val">
        <cx:f dir="row">_xlchart.v1.34</cx:f>
      </cx:numDim>
    </cx:data>
    <cx:data id="5">
      <cx:numDim type="val">
        <cx:f dir="row">_xlchart.v1.35</cx:f>
      </cx:numDim>
    </cx:data>
  </cx:chartData>
  <cx:chart>
    <cx:title pos="t" align="ctr" overlay="0"/>
    <cx:plotArea>
      <cx:plotAreaRegion>
        <cx:series layoutId="boxWhisker" uniqueId="{DA3829AE-B6B1-4372-BED6-F0C574FEE7E0}">
          <cx:tx>
            <cx:txData>
              <cx:f>_xlchart.v1.24</cx:f>
              <cx:v>Day 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9E7B481-A1B7-44F5-A5A0-C813BB200521}">
          <cx:tx>
            <cx:txData>
              <cx:f>_xlchart.v1.25</cx:f>
              <cx:v>Day 2 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92BE613-654E-4901-BA94-8CF2901EAE13}">
          <cx:tx>
            <cx:txData>
              <cx:f>_xlchart.v1.26</cx:f>
              <cx:v>Day 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35AF0E2-A8D9-405E-9C7B-0B7BD1BE1296}">
          <cx:tx>
            <cx:txData>
              <cx:f>_xlchart.v1.27</cx:f>
              <cx:v>Day 6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48A0EAE-1256-4896-B009-39A24B221851}">
          <cx:tx>
            <cx:txData>
              <cx:f>_xlchart.v1.28</cx:f>
              <cx:v>Day 8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EC40BFFC-CA5C-4495-98F0-366B9AFBB415}">
          <cx:tx>
            <cx:txData>
              <cx:f>_xlchart.v1.29</cx:f>
              <cx:v>Day 10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000000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751548</xdr:colOff>
      <xdr:row>21</xdr:row>
      <xdr:rowOff>24233</xdr:rowOff>
    </xdr:from>
    <xdr:to>
      <xdr:col>25</xdr:col>
      <xdr:colOff>528442</xdr:colOff>
      <xdr:row>53</xdr:row>
      <xdr:rowOff>128950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2AF6D8-48E1-2B52-DF97-4CC3ED333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235587</xdr:colOff>
      <xdr:row>17</xdr:row>
      <xdr:rowOff>149521</xdr:rowOff>
    </xdr:from>
    <xdr:to>
      <xdr:col>39</xdr:col>
      <xdr:colOff>102550</xdr:colOff>
      <xdr:row>52</xdr:row>
      <xdr:rowOff>157169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7DB174E-4726-B9A9-065F-E42837ECD5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33287" y="3241971"/>
              <a:ext cx="8236263" cy="64528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595278</xdr:colOff>
      <xdr:row>10</xdr:row>
      <xdr:rowOff>141262</xdr:rowOff>
    </xdr:from>
    <xdr:to>
      <xdr:col>24</xdr:col>
      <xdr:colOff>465738</xdr:colOff>
      <xdr:row>30</xdr:row>
      <xdr:rowOff>21851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8659DC-7030-4977-99F2-874721AB29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71278" y="1982762"/>
              <a:ext cx="5356860" cy="35635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303475</xdr:colOff>
      <xdr:row>11</xdr:row>
      <xdr:rowOff>45168</xdr:rowOff>
    </xdr:from>
    <xdr:to>
      <xdr:col>33</xdr:col>
      <xdr:colOff>11265</xdr:colOff>
      <xdr:row>26</xdr:row>
      <xdr:rowOff>62727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E257D-8B70-F3EA-D080-C33C79C87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6049</xdr:colOff>
      <xdr:row>12</xdr:row>
      <xdr:rowOff>122517</xdr:rowOff>
    </xdr:from>
    <xdr:to>
      <xdr:col>22</xdr:col>
      <xdr:colOff>212986</xdr:colOff>
      <xdr:row>43</xdr:row>
      <xdr:rowOff>54684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4A6F4A3-3A70-D442-EE23-9AF4E3BEC3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1149" y="2332317"/>
              <a:ext cx="7750737" cy="56408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118260</xdr:colOff>
      <xdr:row>16</xdr:row>
      <xdr:rowOff>120052</xdr:rowOff>
    </xdr:from>
    <xdr:to>
      <xdr:col>28</xdr:col>
      <xdr:colOff>539003</xdr:colOff>
      <xdr:row>31</xdr:row>
      <xdr:rowOff>61781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C77A3-CCBF-C0A8-8737-CE79910E1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578104</xdr:colOff>
      <xdr:row>26</xdr:row>
      <xdr:rowOff>105410</xdr:rowOff>
    </xdr:from>
    <xdr:to>
      <xdr:col>27</xdr:col>
      <xdr:colOff>291569</xdr:colOff>
      <xdr:row>47</xdr:row>
      <xdr:rowOff>178691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971AA1-23FA-4B07-BC68-BA9B7F7E3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11644</xdr:colOff>
      <xdr:row>26</xdr:row>
      <xdr:rowOff>115637</xdr:rowOff>
    </xdr:from>
    <xdr:to>
      <xdr:col>38</xdr:col>
      <xdr:colOff>66635</xdr:colOff>
      <xdr:row>46</xdr:row>
      <xdr:rowOff>181494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7A4706-298F-8E7F-7954-C9B6F9A7C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38988</xdr:colOff>
      <xdr:row>72</xdr:row>
      <xdr:rowOff>87226</xdr:rowOff>
    </xdr:from>
    <xdr:to>
      <xdr:col>38</xdr:col>
      <xdr:colOff>124079</xdr:colOff>
      <xdr:row>93</xdr:row>
      <xdr:rowOff>154346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AAC23A-BD28-1DED-E08A-35C13EC3F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45571</xdr:colOff>
      <xdr:row>49</xdr:row>
      <xdr:rowOff>99039</xdr:rowOff>
    </xdr:from>
    <xdr:to>
      <xdr:col>27</xdr:col>
      <xdr:colOff>321129</xdr:colOff>
      <xdr:row>70</xdr:row>
      <xdr:rowOff>115548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6FC619-0B0D-BD08-7C10-D709D7FD4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184728</xdr:colOff>
      <xdr:row>3</xdr:row>
      <xdr:rowOff>103909</xdr:rowOff>
    </xdr:from>
    <xdr:to>
      <xdr:col>27</xdr:col>
      <xdr:colOff>457746</xdr:colOff>
      <xdr:row>24</xdr:row>
      <xdr:rowOff>115338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09EC3D-CD76-4154-A96B-51BD6707B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184728</xdr:colOff>
      <xdr:row>3</xdr:row>
      <xdr:rowOff>23091</xdr:rowOff>
    </xdr:from>
    <xdr:to>
      <xdr:col>38</xdr:col>
      <xdr:colOff>455206</xdr:colOff>
      <xdr:row>24</xdr:row>
      <xdr:rowOff>31980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EA632B-5B6B-4660-AA97-4F448ADE0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378461</xdr:colOff>
      <xdr:row>71</xdr:row>
      <xdr:rowOff>182187</xdr:rowOff>
    </xdr:from>
    <xdr:to>
      <xdr:col>26</xdr:col>
      <xdr:colOff>467362</xdr:colOff>
      <xdr:row>93</xdr:row>
      <xdr:rowOff>68389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879396-BB2C-463F-BA53-1853C6BAD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150091</xdr:colOff>
      <xdr:row>49</xdr:row>
      <xdr:rowOff>161637</xdr:rowOff>
    </xdr:from>
    <xdr:to>
      <xdr:col>38</xdr:col>
      <xdr:colOff>423109</xdr:colOff>
      <xdr:row>70</xdr:row>
      <xdr:rowOff>173066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16C4627-C2B2-4EC3-B725-960C40C13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382269</xdr:colOff>
      <xdr:row>96</xdr:row>
      <xdr:rowOff>47451</xdr:rowOff>
    </xdr:from>
    <xdr:to>
      <xdr:col>26</xdr:col>
      <xdr:colOff>466090</xdr:colOff>
      <xdr:row>117</xdr:row>
      <xdr:rowOff>120920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D9E7319-1011-44F9-B8FF-C5A936DB7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95</xdr:row>
      <xdr:rowOff>-1</xdr:rowOff>
    </xdr:from>
    <xdr:to>
      <xdr:col>38</xdr:col>
      <xdr:colOff>82551</xdr:colOff>
      <xdr:row>116</xdr:row>
      <xdr:rowOff>69658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FA4D289-A1A7-4FCD-A05D-C335FA702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ostDoc_SARS\2022\Alena%20Pieters\drive\Research%20report%20data\Research%20report%20data\Figure%204%20body%20size%20cell%20number\Body%20size%20Cell%20number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Cell no"/>
      <sheetName val="Animal size cell no."/>
      <sheetName val="Correlation per day size to num"/>
      <sheetName val="Correlation per day size to siz"/>
      <sheetName val="Cell size"/>
      <sheetName val="Cell size animal siz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19.602</v>
          </cell>
          <cell r="C2">
            <v>48768</v>
          </cell>
        </row>
        <row r="3">
          <cell r="B3">
            <v>29.403000000000002</v>
          </cell>
          <cell r="C3">
            <v>47232</v>
          </cell>
        </row>
        <row r="4">
          <cell r="B4">
            <v>19.602</v>
          </cell>
          <cell r="C4">
            <v>44032</v>
          </cell>
        </row>
        <row r="5">
          <cell r="B5">
            <v>19.602</v>
          </cell>
          <cell r="C5">
            <v>41344</v>
          </cell>
        </row>
        <row r="6">
          <cell r="B6">
            <v>19.602</v>
          </cell>
          <cell r="C6">
            <v>42944</v>
          </cell>
        </row>
        <row r="7">
          <cell r="B7">
            <v>19.602</v>
          </cell>
          <cell r="C7">
            <v>42752</v>
          </cell>
        </row>
        <row r="8">
          <cell r="B8">
            <v>19.602</v>
          </cell>
          <cell r="C8">
            <v>51008</v>
          </cell>
        </row>
        <row r="9">
          <cell r="B9">
            <v>9.8010000000000002</v>
          </cell>
          <cell r="C9">
            <v>40128</v>
          </cell>
        </row>
        <row r="10">
          <cell r="B10">
            <v>29.403000000000002</v>
          </cell>
          <cell r="C10">
            <v>42304</v>
          </cell>
        </row>
        <row r="11">
          <cell r="B11">
            <v>9.8010000000000002</v>
          </cell>
          <cell r="C11">
            <v>43456</v>
          </cell>
        </row>
        <row r="12">
          <cell r="B12">
            <v>19.602</v>
          </cell>
          <cell r="C12">
            <v>41920</v>
          </cell>
        </row>
        <row r="13">
          <cell r="B13">
            <v>19.602</v>
          </cell>
          <cell r="C13">
            <v>36160</v>
          </cell>
        </row>
        <row r="14">
          <cell r="B14">
            <v>19.602</v>
          </cell>
          <cell r="C14">
            <v>44800</v>
          </cell>
        </row>
        <row r="15">
          <cell r="B15">
            <v>39.204000000000001</v>
          </cell>
          <cell r="C15">
            <v>47872</v>
          </cell>
        </row>
        <row r="16">
          <cell r="B16">
            <v>49.005000000000003</v>
          </cell>
          <cell r="C16">
            <v>45312</v>
          </cell>
        </row>
        <row r="17">
          <cell r="B17">
            <v>39.204000000000001</v>
          </cell>
          <cell r="C17">
            <v>44352</v>
          </cell>
        </row>
        <row r="18">
          <cell r="B18">
            <v>58.806000000000004</v>
          </cell>
          <cell r="C18">
            <v>47360</v>
          </cell>
        </row>
        <row r="19">
          <cell r="B19">
            <v>39.204000000000001</v>
          </cell>
          <cell r="C19">
            <v>41024</v>
          </cell>
        </row>
        <row r="20">
          <cell r="B20">
            <v>39.204000000000001</v>
          </cell>
          <cell r="C20">
            <v>44672</v>
          </cell>
        </row>
        <row r="21">
          <cell r="B21">
            <v>39.204000000000001</v>
          </cell>
          <cell r="C21">
            <v>43456</v>
          </cell>
        </row>
        <row r="22">
          <cell r="B22">
            <v>29.403000000000002</v>
          </cell>
          <cell r="C22">
            <v>41216</v>
          </cell>
        </row>
        <row r="23">
          <cell r="B23">
            <v>49.005000000000003</v>
          </cell>
          <cell r="C23">
            <v>51968</v>
          </cell>
        </row>
        <row r="24">
          <cell r="B24">
            <v>9.8010000000000002</v>
          </cell>
          <cell r="C24">
            <v>47488</v>
          </cell>
        </row>
        <row r="25">
          <cell r="B25">
            <v>39.204000000000001</v>
          </cell>
          <cell r="C25">
            <v>37312</v>
          </cell>
        </row>
        <row r="26">
          <cell r="B26">
            <v>29.403000000000002</v>
          </cell>
          <cell r="C26">
            <v>39296</v>
          </cell>
        </row>
        <row r="27">
          <cell r="B27">
            <v>49.005000000000003</v>
          </cell>
          <cell r="C27">
            <v>28736</v>
          </cell>
        </row>
        <row r="28">
          <cell r="B28">
            <v>19.602</v>
          </cell>
          <cell r="C28">
            <v>35456</v>
          </cell>
        </row>
        <row r="29">
          <cell r="B29">
            <v>29.403000000000002</v>
          </cell>
          <cell r="C29">
            <v>37632</v>
          </cell>
        </row>
        <row r="30">
          <cell r="B30">
            <v>19.602</v>
          </cell>
          <cell r="C30">
            <v>36928</v>
          </cell>
        </row>
        <row r="31">
          <cell r="B31">
            <v>49.005000000000003</v>
          </cell>
          <cell r="C31">
            <v>42688</v>
          </cell>
        </row>
        <row r="32">
          <cell r="B32">
            <v>29.403000000000002</v>
          </cell>
          <cell r="C32">
            <v>44992</v>
          </cell>
        </row>
        <row r="33">
          <cell r="B33">
            <v>58.806000000000004</v>
          </cell>
          <cell r="C33">
            <v>54144</v>
          </cell>
        </row>
        <row r="34">
          <cell r="B34">
            <v>88.208999999999989</v>
          </cell>
          <cell r="C34">
            <v>58240</v>
          </cell>
        </row>
        <row r="35">
          <cell r="B35">
            <v>107.81099999999999</v>
          </cell>
          <cell r="C35">
            <v>52992</v>
          </cell>
        </row>
        <row r="36">
          <cell r="B36">
            <v>68.606999999999999</v>
          </cell>
          <cell r="C36">
            <v>50048</v>
          </cell>
        </row>
        <row r="37">
          <cell r="B37">
            <v>49.005000000000003</v>
          </cell>
          <cell r="C37">
            <v>34944</v>
          </cell>
        </row>
        <row r="38">
          <cell r="B38">
            <v>107.81099999999999</v>
          </cell>
          <cell r="C38">
            <v>38016</v>
          </cell>
        </row>
        <row r="39">
          <cell r="B39">
            <v>58.806000000000004</v>
          </cell>
          <cell r="C39">
            <v>36224</v>
          </cell>
        </row>
        <row r="40">
          <cell r="B40">
            <v>58.806000000000004</v>
          </cell>
          <cell r="C40">
            <v>37952</v>
          </cell>
        </row>
        <row r="41">
          <cell r="B41">
            <v>58.806000000000004</v>
          </cell>
          <cell r="C41">
            <v>56832</v>
          </cell>
        </row>
        <row r="42">
          <cell r="B42">
            <v>49.005000000000003</v>
          </cell>
          <cell r="C42">
            <v>46720</v>
          </cell>
        </row>
        <row r="43">
          <cell r="B43">
            <v>58.806000000000004</v>
          </cell>
          <cell r="C43">
            <v>47744</v>
          </cell>
        </row>
        <row r="44">
          <cell r="B44">
            <v>88.208999999999989</v>
          </cell>
          <cell r="C44">
            <v>46592</v>
          </cell>
        </row>
        <row r="45">
          <cell r="B45">
            <v>29.403000000000002</v>
          </cell>
          <cell r="C45">
            <v>66880</v>
          </cell>
        </row>
        <row r="46">
          <cell r="B46">
            <v>49.005000000000003</v>
          </cell>
          <cell r="C46">
            <v>46592</v>
          </cell>
        </row>
        <row r="47">
          <cell r="B47">
            <v>49.005000000000003</v>
          </cell>
          <cell r="C47">
            <v>48320</v>
          </cell>
        </row>
        <row r="48">
          <cell r="B48">
            <v>58.806000000000004</v>
          </cell>
          <cell r="C48">
            <v>46144</v>
          </cell>
        </row>
        <row r="49">
          <cell r="B49">
            <v>107.81099999999999</v>
          </cell>
          <cell r="C49">
            <v>47872</v>
          </cell>
        </row>
        <row r="50">
          <cell r="B50">
            <v>117.61200000000001</v>
          </cell>
          <cell r="C50">
            <v>59328</v>
          </cell>
        </row>
        <row r="51">
          <cell r="B51">
            <v>196.02</v>
          </cell>
          <cell r="C51">
            <v>61376</v>
          </cell>
        </row>
        <row r="52">
          <cell r="B52">
            <v>156.816</v>
          </cell>
          <cell r="C52">
            <v>59392</v>
          </cell>
        </row>
        <row r="53">
          <cell r="B53">
            <v>205.82100000000003</v>
          </cell>
          <cell r="C53">
            <v>60992</v>
          </cell>
        </row>
        <row r="54">
          <cell r="B54">
            <v>166.61700000000002</v>
          </cell>
          <cell r="C54">
            <v>62784</v>
          </cell>
        </row>
        <row r="55">
          <cell r="B55">
            <v>196.02</v>
          </cell>
          <cell r="C55">
            <v>58944</v>
          </cell>
        </row>
        <row r="56">
          <cell r="B56">
            <v>205.82100000000003</v>
          </cell>
          <cell r="C56">
            <v>73728</v>
          </cell>
        </row>
        <row r="57">
          <cell r="B57">
            <v>176.41799999999998</v>
          </cell>
          <cell r="C57">
            <v>48896</v>
          </cell>
        </row>
        <row r="58">
          <cell r="B58">
            <v>186.21899999999999</v>
          </cell>
          <cell r="C58">
            <v>56320</v>
          </cell>
        </row>
        <row r="59">
          <cell r="B59">
            <v>147.01499999999999</v>
          </cell>
          <cell r="C59">
            <v>56576</v>
          </cell>
        </row>
        <row r="60">
          <cell r="B60">
            <v>470.44800000000004</v>
          </cell>
          <cell r="C60">
            <v>67840</v>
          </cell>
        </row>
        <row r="61">
          <cell r="B61">
            <v>450.846</v>
          </cell>
          <cell r="C61">
            <v>71872</v>
          </cell>
        </row>
        <row r="62">
          <cell r="B62">
            <v>401.84100000000001</v>
          </cell>
          <cell r="C62">
            <v>60672</v>
          </cell>
        </row>
        <row r="63">
          <cell r="B63">
            <v>646.86599999999999</v>
          </cell>
          <cell r="C63">
            <v>81408</v>
          </cell>
        </row>
        <row r="64">
          <cell r="B64">
            <v>352.83599999999996</v>
          </cell>
          <cell r="C64">
            <v>62080</v>
          </cell>
        </row>
        <row r="65">
          <cell r="B65">
            <v>176.41799999999998</v>
          </cell>
          <cell r="C65">
            <v>49984</v>
          </cell>
        </row>
        <row r="66">
          <cell r="B66">
            <v>578.25900000000001</v>
          </cell>
          <cell r="C66">
            <v>67392</v>
          </cell>
        </row>
        <row r="67">
          <cell r="B67">
            <v>235.22400000000002</v>
          </cell>
          <cell r="C67">
            <v>45824</v>
          </cell>
        </row>
        <row r="68">
          <cell r="B68">
            <v>411.64200000000005</v>
          </cell>
          <cell r="C68">
            <v>68672</v>
          </cell>
        </row>
        <row r="69">
          <cell r="B69">
            <v>264.62700000000001</v>
          </cell>
          <cell r="C69">
            <v>57472</v>
          </cell>
        </row>
        <row r="70">
          <cell r="B70">
            <v>411.64200000000005</v>
          </cell>
          <cell r="C70">
            <v>61632</v>
          </cell>
        </row>
        <row r="71">
          <cell r="B71">
            <v>490.05</v>
          </cell>
          <cell r="C71">
            <v>61568</v>
          </cell>
        </row>
        <row r="72">
          <cell r="B72">
            <v>382.23899999999998</v>
          </cell>
          <cell r="C72">
            <v>50624</v>
          </cell>
        </row>
        <row r="73">
          <cell r="B73">
            <v>333.23400000000004</v>
          </cell>
          <cell r="C73">
            <v>51072</v>
          </cell>
        </row>
        <row r="74">
          <cell r="B74">
            <v>294.02999999999997</v>
          </cell>
          <cell r="C74">
            <v>64960</v>
          </cell>
        </row>
        <row r="75">
          <cell r="B75">
            <v>362.637</v>
          </cell>
          <cell r="C75">
            <v>66560</v>
          </cell>
        </row>
        <row r="76">
          <cell r="B76">
            <v>343.03500000000003</v>
          </cell>
          <cell r="C76">
            <v>63424</v>
          </cell>
        </row>
        <row r="77">
          <cell r="B77">
            <v>205.82100000000003</v>
          </cell>
          <cell r="C77">
            <v>65152</v>
          </cell>
        </row>
        <row r="78">
          <cell r="B78">
            <v>245.02500000000001</v>
          </cell>
          <cell r="C78">
            <v>75904</v>
          </cell>
        </row>
        <row r="79">
          <cell r="B79">
            <v>303.83100000000002</v>
          </cell>
          <cell r="C79">
            <v>61184</v>
          </cell>
        </row>
        <row r="80">
          <cell r="B80">
            <v>264.62700000000001</v>
          </cell>
          <cell r="C80">
            <v>78016</v>
          </cell>
        </row>
        <row r="81">
          <cell r="B81">
            <v>382.23899999999998</v>
          </cell>
          <cell r="C81">
            <v>64512</v>
          </cell>
        </row>
        <row r="82">
          <cell r="B82">
            <v>548.85599999999999</v>
          </cell>
          <cell r="C82">
            <v>65600</v>
          </cell>
        </row>
        <row r="83">
          <cell r="B83">
            <v>431.24399999999997</v>
          </cell>
          <cell r="C83">
            <v>63744</v>
          </cell>
        </row>
        <row r="84">
          <cell r="B84">
            <v>362.637</v>
          </cell>
          <cell r="C84">
            <v>56704</v>
          </cell>
        </row>
        <row r="85">
          <cell r="B85">
            <v>274.428</v>
          </cell>
          <cell r="C85">
            <v>45568</v>
          </cell>
        </row>
        <row r="86">
          <cell r="B86">
            <v>274.428</v>
          </cell>
          <cell r="C86">
            <v>52672</v>
          </cell>
        </row>
        <row r="87">
          <cell r="B87">
            <v>499.85099999999994</v>
          </cell>
          <cell r="C87">
            <v>75200</v>
          </cell>
        </row>
        <row r="88">
          <cell r="B88">
            <v>352.83599999999996</v>
          </cell>
          <cell r="C88">
            <v>46912</v>
          </cell>
        </row>
        <row r="89">
          <cell r="B89">
            <v>490.05</v>
          </cell>
          <cell r="C89">
            <v>70336</v>
          </cell>
        </row>
        <row r="90">
          <cell r="B90">
            <v>372.43799999999999</v>
          </cell>
          <cell r="C90">
            <v>50816</v>
          </cell>
        </row>
        <row r="91">
          <cell r="B91">
            <v>401.84100000000001</v>
          </cell>
          <cell r="C91">
            <v>41152</v>
          </cell>
        </row>
        <row r="92">
          <cell r="B92">
            <v>441.04499999999996</v>
          </cell>
          <cell r="C92">
            <v>71872</v>
          </cell>
        </row>
        <row r="93">
          <cell r="B93">
            <v>421.44299999999998</v>
          </cell>
          <cell r="C93">
            <v>51648</v>
          </cell>
        </row>
        <row r="94">
          <cell r="B94">
            <v>411.64200000000005</v>
          </cell>
          <cell r="C94">
            <v>46592</v>
          </cell>
        </row>
        <row r="95">
          <cell r="B95">
            <v>431.24399999999997</v>
          </cell>
          <cell r="C95">
            <v>71488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534A9-0AF2-4BB9-8FFC-E2C6A505100D}">
  <dimension ref="A1:AE145"/>
  <sheetViews>
    <sheetView zoomScale="55" zoomScaleNormal="55" workbookViewId="0">
      <pane ySplit="1" topLeftCell="A2" activePane="bottomLeft" state="frozen"/>
      <selection pane="bottomLeft" activeCell="C1" sqref="C1"/>
    </sheetView>
  </sheetViews>
  <sheetFormatPr defaultRowHeight="14.5" x14ac:dyDescent="0.35"/>
  <cols>
    <col min="2" max="2" width="9" bestFit="1" customWidth="1"/>
    <col min="3" max="4" width="17.81640625" customWidth="1"/>
    <col min="6" max="6" width="10.6328125" bestFit="1" customWidth="1"/>
    <col min="8" max="8" width="13.54296875" bestFit="1" customWidth="1"/>
    <col min="9" max="9" width="13" bestFit="1" customWidth="1"/>
    <col min="10" max="10" width="10" bestFit="1" customWidth="1"/>
    <col min="11" max="11" width="11" bestFit="1" customWidth="1"/>
    <col min="12" max="12" width="10" bestFit="1" customWidth="1"/>
    <col min="13" max="13" width="12" bestFit="1" customWidth="1"/>
    <col min="14" max="14" width="11" bestFit="1" customWidth="1"/>
    <col min="15" max="31" width="10" bestFit="1" customWidth="1"/>
  </cols>
  <sheetData>
    <row r="1" spans="1:31" x14ac:dyDescent="0.35">
      <c r="B1" t="s">
        <v>0</v>
      </c>
      <c r="C1" t="s">
        <v>281</v>
      </c>
      <c r="F1" t="s">
        <v>129</v>
      </c>
    </row>
    <row r="2" spans="1:31" x14ac:dyDescent="0.35">
      <c r="A2" t="s">
        <v>3</v>
      </c>
      <c r="B2">
        <v>0</v>
      </c>
      <c r="C2">
        <v>0.29088868499999998</v>
      </c>
      <c r="F2">
        <f t="shared" ref="F2" si="0">COUNT(H2:AE2)</f>
        <v>24</v>
      </c>
      <c r="G2" t="s">
        <v>117</v>
      </c>
      <c r="H2">
        <v>0.29088868499999998</v>
      </c>
      <c r="I2">
        <v>0.32435465800000002</v>
      </c>
      <c r="J2">
        <v>0.543924089</v>
      </c>
      <c r="K2">
        <v>0.63248648100000004</v>
      </c>
      <c r="L2">
        <v>0.29027650199999999</v>
      </c>
      <c r="M2">
        <v>0.53555759599999997</v>
      </c>
      <c r="N2">
        <v>0.402101826</v>
      </c>
      <c r="O2">
        <v>0.202836445</v>
      </c>
      <c r="P2">
        <v>0.281195796</v>
      </c>
      <c r="Q2">
        <v>0.43485358600000001</v>
      </c>
      <c r="R2">
        <v>0.52249770399999995</v>
      </c>
      <c r="S2">
        <v>0.29874502600000002</v>
      </c>
      <c r="T2">
        <v>0.26793184399999997</v>
      </c>
      <c r="U2">
        <v>0.237730844</v>
      </c>
      <c r="V2">
        <v>0.47678808299999997</v>
      </c>
      <c r="W2">
        <v>0.261810019</v>
      </c>
      <c r="X2">
        <v>0.33680236699999999</v>
      </c>
      <c r="Y2">
        <v>0.48219569400000001</v>
      </c>
      <c r="Z2">
        <v>0.34965819799999998</v>
      </c>
      <c r="AA2">
        <v>0.44056728899999997</v>
      </c>
      <c r="AB2">
        <v>0.310070401</v>
      </c>
      <c r="AC2">
        <v>0.38322620099999999</v>
      </c>
      <c r="AD2">
        <v>0.48290990700000003</v>
      </c>
      <c r="AE2">
        <v>0.291500867</v>
      </c>
    </row>
    <row r="3" spans="1:31" x14ac:dyDescent="0.35">
      <c r="A3" t="s">
        <v>250</v>
      </c>
      <c r="B3">
        <v>0</v>
      </c>
      <c r="C3">
        <v>0.32435465800000002</v>
      </c>
      <c r="F3">
        <f>COUNT(H3:AE3)</f>
        <v>24</v>
      </c>
      <c r="G3" t="s">
        <v>118</v>
      </c>
      <c r="H3">
        <v>0.74339353100000005</v>
      </c>
      <c r="I3">
        <v>0.892561983</v>
      </c>
      <c r="J3">
        <v>0.72308948100000003</v>
      </c>
      <c r="K3">
        <v>1.014182226</v>
      </c>
      <c r="L3">
        <v>0.66931945699999995</v>
      </c>
      <c r="M3">
        <v>0.68890929499999998</v>
      </c>
      <c r="N3">
        <v>0.72523211899999995</v>
      </c>
      <c r="O3">
        <v>0.538618508</v>
      </c>
      <c r="P3">
        <v>0.84042444599999999</v>
      </c>
      <c r="Q3">
        <v>0.66891133599999997</v>
      </c>
      <c r="R3">
        <v>0.73247627800000004</v>
      </c>
      <c r="S3">
        <v>0.74216916600000005</v>
      </c>
      <c r="T3">
        <v>0.89225589199999999</v>
      </c>
      <c r="U3">
        <v>0.91572288499999999</v>
      </c>
      <c r="V3">
        <v>0.77930823400000004</v>
      </c>
      <c r="W3">
        <v>0.26905417799999998</v>
      </c>
      <c r="X3">
        <v>0.72176308499999997</v>
      </c>
      <c r="Y3">
        <v>0.55565758600000004</v>
      </c>
      <c r="Z3">
        <v>0.88164472999999999</v>
      </c>
      <c r="AA3">
        <v>0.44975002600000002</v>
      </c>
      <c r="AB3">
        <v>0.49678604199999998</v>
      </c>
      <c r="AC3">
        <v>0.389756147</v>
      </c>
      <c r="AD3">
        <v>0.82583409900000004</v>
      </c>
      <c r="AE3">
        <v>0.63044587299999999</v>
      </c>
    </row>
    <row r="4" spans="1:31" ht="13.25" customHeight="1" x14ac:dyDescent="0.35">
      <c r="A4" t="s">
        <v>4</v>
      </c>
      <c r="B4">
        <v>0</v>
      </c>
      <c r="C4">
        <v>0.543924089</v>
      </c>
      <c r="F4">
        <f>COUNT(H4:AE4)</f>
        <v>24</v>
      </c>
      <c r="G4" t="s">
        <v>119</v>
      </c>
      <c r="H4">
        <v>1.092337517</v>
      </c>
      <c r="I4">
        <v>1.6415671869999999</v>
      </c>
      <c r="J4">
        <v>1.920110193</v>
      </c>
      <c r="K4">
        <v>1.1837567600000001</v>
      </c>
      <c r="L4">
        <v>0.83634322999999999</v>
      </c>
      <c r="M4">
        <v>1.9715335169999999</v>
      </c>
      <c r="N4">
        <v>1.107233956</v>
      </c>
      <c r="O4">
        <v>1.0566268750000001</v>
      </c>
      <c r="P4">
        <v>1.490562188</v>
      </c>
      <c r="Q4">
        <v>1.3092541579999999</v>
      </c>
      <c r="R4">
        <v>1.0638710339999999</v>
      </c>
      <c r="S4">
        <v>0.875012754</v>
      </c>
      <c r="T4">
        <v>1.005509642</v>
      </c>
      <c r="U4">
        <v>0.64952555899999997</v>
      </c>
      <c r="V4">
        <v>0.994694419</v>
      </c>
      <c r="W4">
        <v>0.66931945699999995</v>
      </c>
      <c r="X4">
        <v>1.1393735330000001</v>
      </c>
      <c r="Y4">
        <v>1.633710846</v>
      </c>
      <c r="Z4">
        <v>0.50770329599999997</v>
      </c>
      <c r="AA4">
        <v>1.5639220490000001</v>
      </c>
      <c r="AB4">
        <v>0.96602387499999998</v>
      </c>
      <c r="AC4">
        <v>0.99479644899999997</v>
      </c>
      <c r="AD4">
        <v>1.040097949</v>
      </c>
      <c r="AE4">
        <v>1.2481379450000001</v>
      </c>
    </row>
    <row r="5" spans="1:31" ht="13.25" customHeight="1" x14ac:dyDescent="0.35">
      <c r="A5" t="s">
        <v>251</v>
      </c>
      <c r="B5">
        <v>0</v>
      </c>
      <c r="C5">
        <v>0.63248648100000004</v>
      </c>
      <c r="F5">
        <f>COUNT(H5:AE5)</f>
        <v>24</v>
      </c>
      <c r="G5" t="s">
        <v>120</v>
      </c>
      <c r="H5">
        <v>1.9334761760000001</v>
      </c>
      <c r="I5">
        <v>1.898785838</v>
      </c>
      <c r="J5">
        <v>1.254055709</v>
      </c>
      <c r="K5">
        <v>1.9618406289999999</v>
      </c>
      <c r="L5">
        <v>2.4140393840000001</v>
      </c>
      <c r="M5">
        <v>1.8869503110000001</v>
      </c>
      <c r="N5">
        <v>1.9848995</v>
      </c>
      <c r="O5">
        <v>2.0307111519999999</v>
      </c>
      <c r="P5">
        <v>1.7525762680000001</v>
      </c>
      <c r="Q5">
        <v>2.0489745940000001</v>
      </c>
      <c r="R5">
        <v>1.637894092</v>
      </c>
      <c r="S5">
        <v>1.973166003</v>
      </c>
      <c r="T5">
        <v>1.6392628609</v>
      </c>
      <c r="U5">
        <v>1.506682992</v>
      </c>
      <c r="V5">
        <v>1.171819202</v>
      </c>
      <c r="W5">
        <v>1.9934700540000001</v>
      </c>
      <c r="X5">
        <v>2.1831445770000002</v>
      </c>
      <c r="Y5">
        <v>2.1792674220000001</v>
      </c>
      <c r="Z5">
        <v>2.0963167020000002</v>
      </c>
      <c r="AA5">
        <v>2.1108050199999999</v>
      </c>
      <c r="AB5">
        <v>2.1219263339999999</v>
      </c>
      <c r="AC5">
        <v>1.735843281</v>
      </c>
      <c r="AD5">
        <v>1.735843281</v>
      </c>
      <c r="AE5">
        <v>1.642791552</v>
      </c>
    </row>
    <row r="6" spans="1:31" x14ac:dyDescent="0.35">
      <c r="A6" t="s">
        <v>5</v>
      </c>
      <c r="B6">
        <v>0</v>
      </c>
      <c r="C6">
        <v>0.29027650199999999</v>
      </c>
      <c r="F6">
        <f>COUNT(H6:AE6)</f>
        <v>24</v>
      </c>
      <c r="G6" t="s">
        <v>121</v>
      </c>
      <c r="H6">
        <v>3.5887154369999998</v>
      </c>
      <c r="I6">
        <v>2.8521579429999999</v>
      </c>
      <c r="J6">
        <v>4.7862463010000003</v>
      </c>
      <c r="K6">
        <v>3.7870625449999999</v>
      </c>
      <c r="L6">
        <v>5.4805632080000004</v>
      </c>
      <c r="M6">
        <v>5.043362922</v>
      </c>
      <c r="N6">
        <v>3.6852361999999999</v>
      </c>
      <c r="O6">
        <v>3.2014080200000001</v>
      </c>
      <c r="P6">
        <v>3.6193245589999998</v>
      </c>
      <c r="Q6">
        <v>3.7787980819999998</v>
      </c>
      <c r="R6">
        <v>2.1715131109999999</v>
      </c>
      <c r="S6">
        <v>1.8838893990000001</v>
      </c>
      <c r="T6">
        <v>3.7951229469999999</v>
      </c>
      <c r="U6">
        <v>1.7261503929999999</v>
      </c>
      <c r="V6">
        <v>3.2109988779999998</v>
      </c>
      <c r="W6">
        <v>3.4130190800000002</v>
      </c>
      <c r="X6">
        <v>4.1521273340000002</v>
      </c>
      <c r="Y6">
        <v>5.9292929289999998</v>
      </c>
      <c r="Z6">
        <v>5.1664115910000001</v>
      </c>
      <c r="AA6">
        <v>3.4095500460000001</v>
      </c>
      <c r="AB6">
        <v>2.9883685340000001</v>
      </c>
      <c r="AC6">
        <v>2.7272727269999999</v>
      </c>
      <c r="AD6">
        <v>5.2255892260000003</v>
      </c>
      <c r="AE6">
        <v>2.6941128459999999</v>
      </c>
    </row>
    <row r="7" spans="1:31" x14ac:dyDescent="0.35">
      <c r="A7" t="s">
        <v>252</v>
      </c>
      <c r="B7">
        <v>0</v>
      </c>
      <c r="C7">
        <v>0.53555759599999997</v>
      </c>
      <c r="F7">
        <f>COUNT(H7:AE7)</f>
        <v>24</v>
      </c>
      <c r="G7" t="s">
        <v>122</v>
      </c>
      <c r="H7">
        <v>6.7101216189999997</v>
      </c>
      <c r="I7">
        <v>8.8548107340000008</v>
      </c>
      <c r="J7">
        <v>8.3875114780000004</v>
      </c>
      <c r="K7">
        <v>7.4728088970000002</v>
      </c>
      <c r="L7">
        <v>11.979797980000001</v>
      </c>
      <c r="M7">
        <v>6.5791245790000001</v>
      </c>
      <c r="N7">
        <v>3.2062034490000002</v>
      </c>
      <c r="O7">
        <v>10.764309764</v>
      </c>
      <c r="P7">
        <v>4.3393531269999999</v>
      </c>
      <c r="Q7">
        <v>7.7061524329999997</v>
      </c>
      <c r="R7">
        <v>5.0078563410000001</v>
      </c>
      <c r="S7">
        <v>7.689113356</v>
      </c>
      <c r="T7">
        <v>9.1813080300000003</v>
      </c>
      <c r="U7">
        <v>7.1518212429999997</v>
      </c>
      <c r="V7">
        <v>6.1406999290000002</v>
      </c>
      <c r="W7">
        <v>5.5682073259999996</v>
      </c>
      <c r="X7">
        <v>6.772370166</v>
      </c>
      <c r="Y7">
        <v>6.3469033770000003</v>
      </c>
      <c r="Z7">
        <v>3.8831751859999999</v>
      </c>
      <c r="AA7">
        <v>4.6218753189999999</v>
      </c>
      <c r="AB7">
        <v>5.4203652690000004</v>
      </c>
      <c r="AC7">
        <v>4.3800632589999999</v>
      </c>
      <c r="AD7">
        <v>5.6017753289999996</v>
      </c>
      <c r="AE7">
        <v>4.9969390880000004</v>
      </c>
    </row>
    <row r="8" spans="1:31" x14ac:dyDescent="0.35">
      <c r="A8" t="s">
        <v>6</v>
      </c>
      <c r="B8">
        <v>0</v>
      </c>
      <c r="C8">
        <v>0.402101826</v>
      </c>
    </row>
    <row r="9" spans="1:31" x14ac:dyDescent="0.35">
      <c r="A9" t="s">
        <v>253</v>
      </c>
      <c r="B9">
        <v>0</v>
      </c>
      <c r="C9">
        <v>0.202836445</v>
      </c>
    </row>
    <row r="10" spans="1:31" x14ac:dyDescent="0.35">
      <c r="A10" t="s">
        <v>254</v>
      </c>
      <c r="B10">
        <v>0</v>
      </c>
      <c r="C10">
        <v>0.281195796</v>
      </c>
    </row>
    <row r="11" spans="1:31" x14ac:dyDescent="0.35">
      <c r="A11" t="s">
        <v>7</v>
      </c>
      <c r="B11">
        <v>0</v>
      </c>
      <c r="C11">
        <v>0.43485358600000001</v>
      </c>
    </row>
    <row r="12" spans="1:31" x14ac:dyDescent="0.35">
      <c r="A12" t="s">
        <v>255</v>
      </c>
      <c r="B12">
        <v>0</v>
      </c>
      <c r="C12">
        <v>0.52249770399999995</v>
      </c>
    </row>
    <row r="13" spans="1:31" x14ac:dyDescent="0.35">
      <c r="A13" t="s">
        <v>8</v>
      </c>
      <c r="B13">
        <v>0</v>
      </c>
      <c r="C13">
        <v>0.29874502600000002</v>
      </c>
    </row>
    <row r="14" spans="1:31" x14ac:dyDescent="0.35">
      <c r="A14" t="s">
        <v>9</v>
      </c>
      <c r="B14">
        <v>0</v>
      </c>
      <c r="C14">
        <v>0.26793184399999997</v>
      </c>
    </row>
    <row r="15" spans="1:31" x14ac:dyDescent="0.35">
      <c r="A15" t="s">
        <v>10</v>
      </c>
      <c r="B15">
        <v>0</v>
      </c>
      <c r="C15">
        <v>0.237730844</v>
      </c>
    </row>
    <row r="16" spans="1:31" x14ac:dyDescent="0.35">
      <c r="A16" t="s">
        <v>11</v>
      </c>
      <c r="B16">
        <v>0</v>
      </c>
      <c r="C16">
        <v>0.47678808299999997</v>
      </c>
    </row>
    <row r="17" spans="1:13" x14ac:dyDescent="0.35">
      <c r="A17" t="s">
        <v>12</v>
      </c>
      <c r="B17">
        <v>0</v>
      </c>
      <c r="C17">
        <v>0.261810019</v>
      </c>
    </row>
    <row r="18" spans="1:13" x14ac:dyDescent="0.35">
      <c r="A18" t="s">
        <v>13</v>
      </c>
      <c r="B18">
        <v>0</v>
      </c>
      <c r="C18">
        <v>0.33680236699999999</v>
      </c>
      <c r="H18" t="s">
        <v>140</v>
      </c>
      <c r="I18" t="s">
        <v>141</v>
      </c>
      <c r="J18" t="s">
        <v>142</v>
      </c>
    </row>
    <row r="19" spans="1:13" x14ac:dyDescent="0.35">
      <c r="A19" t="s">
        <v>256</v>
      </c>
      <c r="B19">
        <v>0</v>
      </c>
      <c r="C19">
        <v>0.48219569400000001</v>
      </c>
      <c r="G19">
        <v>0</v>
      </c>
      <c r="H19" s="5">
        <f t="shared" ref="H19:H24" si="1">AVERAGE(H2:AE2)</f>
        <v>0.37837125449999992</v>
      </c>
      <c r="I19">
        <f t="shared" ref="I19:I24" si="2">_xlfn.STDEV.P(H2:AE2)</f>
        <v>0.11213010343928176</v>
      </c>
      <c r="J19">
        <f t="shared" ref="J19:J24" si="3">COUNT(H2:AE2)</f>
        <v>24</v>
      </c>
      <c r="L19" t="s">
        <v>125</v>
      </c>
      <c r="M19">
        <f>(H21/H19)</f>
        <v>3.0790993474725856</v>
      </c>
    </row>
    <row r="20" spans="1:13" x14ac:dyDescent="0.35">
      <c r="A20" t="s">
        <v>257</v>
      </c>
      <c r="B20">
        <v>0</v>
      </c>
      <c r="C20">
        <v>0.34965819799999998</v>
      </c>
      <c r="G20">
        <v>2</v>
      </c>
      <c r="H20" s="5">
        <f t="shared" si="1"/>
        <v>0.69946944179166659</v>
      </c>
      <c r="I20">
        <f t="shared" si="2"/>
        <v>0.17560770036605011</v>
      </c>
      <c r="J20">
        <f t="shared" si="3"/>
        <v>24</v>
      </c>
      <c r="L20" t="s">
        <v>143</v>
      </c>
      <c r="M20">
        <f>(H22/H19)</f>
        <v>4.9438373907422921</v>
      </c>
    </row>
    <row r="21" spans="1:13" x14ac:dyDescent="0.35">
      <c r="A21" t="s">
        <v>258</v>
      </c>
      <c r="B21">
        <v>0</v>
      </c>
      <c r="C21">
        <v>0.44056728899999997</v>
      </c>
      <c r="G21">
        <v>4</v>
      </c>
      <c r="H21" s="5">
        <f t="shared" si="1"/>
        <v>1.1650426828333333</v>
      </c>
      <c r="I21">
        <f t="shared" si="2"/>
        <v>0.36890061824577947</v>
      </c>
      <c r="J21">
        <f t="shared" si="3"/>
        <v>24</v>
      </c>
      <c r="L21" t="s">
        <v>145</v>
      </c>
      <c r="M21">
        <f>(H23/H19)</f>
        <v>9.725489318542655</v>
      </c>
    </row>
    <row r="22" spans="1:13" x14ac:dyDescent="0.35">
      <c r="A22" t="s">
        <v>14</v>
      </c>
      <c r="B22">
        <v>0</v>
      </c>
      <c r="C22">
        <v>0.310070401</v>
      </c>
      <c r="G22">
        <v>6</v>
      </c>
      <c r="H22" s="5">
        <f t="shared" si="1"/>
        <v>1.8706059555791672</v>
      </c>
      <c r="I22">
        <f t="shared" si="2"/>
        <v>0.28724574205206593</v>
      </c>
      <c r="J22">
        <f t="shared" si="3"/>
        <v>24</v>
      </c>
      <c r="L22" t="s">
        <v>144</v>
      </c>
      <c r="M22">
        <f>(H23/H22)</f>
        <v>1.9671944179948893</v>
      </c>
    </row>
    <row r="23" spans="1:13" x14ac:dyDescent="0.35">
      <c r="A23" t="s">
        <v>259</v>
      </c>
      <c r="B23">
        <v>0</v>
      </c>
      <c r="C23">
        <v>0.38322620099999999</v>
      </c>
      <c r="G23">
        <v>8</v>
      </c>
      <c r="H23" s="5">
        <f t="shared" si="1"/>
        <v>3.6798455940833334</v>
      </c>
      <c r="I23">
        <f t="shared" si="2"/>
        <v>1.1031663034555002</v>
      </c>
      <c r="J23">
        <f t="shared" si="3"/>
        <v>24</v>
      </c>
      <c r="L23" t="s">
        <v>139</v>
      </c>
      <c r="M23">
        <f>(H24/H23)</f>
        <v>1.7976599744346571</v>
      </c>
    </row>
    <row r="24" spans="1:13" x14ac:dyDescent="0.35">
      <c r="A24" t="s">
        <v>260</v>
      </c>
      <c r="B24">
        <v>0</v>
      </c>
      <c r="C24">
        <v>0.48290990700000003</v>
      </c>
      <c r="G24">
        <v>10</v>
      </c>
      <c r="H24" s="5">
        <f t="shared" si="1"/>
        <v>6.6151111365833311</v>
      </c>
      <c r="I24">
        <f t="shared" si="2"/>
        <v>2.1057658793582745</v>
      </c>
      <c r="J24">
        <f t="shared" si="3"/>
        <v>24</v>
      </c>
      <c r="L24" t="s">
        <v>131</v>
      </c>
      <c r="M24">
        <f>(H24/H19)</f>
        <v>17.483122879735919</v>
      </c>
    </row>
    <row r="25" spans="1:13" x14ac:dyDescent="0.35">
      <c r="A25" t="s">
        <v>15</v>
      </c>
      <c r="B25">
        <v>0</v>
      </c>
      <c r="C25">
        <v>0.291500867</v>
      </c>
      <c r="L25" t="s">
        <v>146</v>
      </c>
      <c r="M25">
        <f>(H24/H21)</f>
        <v>5.6779989557941919</v>
      </c>
    </row>
    <row r="26" spans="1:13" x14ac:dyDescent="0.35">
      <c r="A26" t="s">
        <v>16</v>
      </c>
      <c r="B26">
        <v>2</v>
      </c>
      <c r="C26">
        <v>0.74339353100000005</v>
      </c>
      <c r="G26">
        <v>0</v>
      </c>
      <c r="H26" s="5">
        <f t="shared" ref="H26:I31" si="4">H19/$H$19</f>
        <v>1</v>
      </c>
      <c r="I26" s="5">
        <f t="shared" si="4"/>
        <v>0.29634942429085026</v>
      </c>
      <c r="L26" t="s">
        <v>147</v>
      </c>
      <c r="M26">
        <f>(H24/H22)</f>
        <v>3.5363466671606929</v>
      </c>
    </row>
    <row r="27" spans="1:13" x14ac:dyDescent="0.35">
      <c r="A27" t="s">
        <v>17</v>
      </c>
      <c r="B27">
        <v>2</v>
      </c>
      <c r="C27">
        <v>0.892561983</v>
      </c>
      <c r="G27">
        <v>2</v>
      </c>
      <c r="H27" s="5">
        <f t="shared" si="4"/>
        <v>1.8486326153819033</v>
      </c>
      <c r="I27" s="5">
        <f t="shared" si="4"/>
        <v>0.46411480332486554</v>
      </c>
    </row>
    <row r="28" spans="1:13" x14ac:dyDescent="0.35">
      <c r="A28" t="s">
        <v>18</v>
      </c>
      <c r="B28">
        <v>2</v>
      </c>
      <c r="C28">
        <v>0.72308948100000003</v>
      </c>
      <c r="G28">
        <v>4</v>
      </c>
      <c r="H28" s="5">
        <f t="shared" si="4"/>
        <v>3.0790993474725856</v>
      </c>
      <c r="I28" s="5">
        <f t="shared" si="4"/>
        <v>0.97496999007830165</v>
      </c>
      <c r="L28" s="6" t="s">
        <v>151</v>
      </c>
      <c r="M28" s="6"/>
    </row>
    <row r="29" spans="1:13" x14ac:dyDescent="0.35">
      <c r="A29" t="s">
        <v>19</v>
      </c>
      <c r="B29">
        <v>2</v>
      </c>
      <c r="C29">
        <v>1.014182226</v>
      </c>
      <c r="G29">
        <v>6</v>
      </c>
      <c r="H29" s="5">
        <f t="shared" si="4"/>
        <v>4.9438373907422921</v>
      </c>
      <c r="I29" s="5">
        <f t="shared" si="4"/>
        <v>0.75916375421184645</v>
      </c>
      <c r="L29" s="4" t="s">
        <v>148</v>
      </c>
      <c r="M29" s="4">
        <f>H20/H19</f>
        <v>1.8486326153819033</v>
      </c>
    </row>
    <row r="30" spans="1:13" x14ac:dyDescent="0.35">
      <c r="A30" t="s">
        <v>20</v>
      </c>
      <c r="B30">
        <v>2</v>
      </c>
      <c r="C30">
        <v>0.66931945699999995</v>
      </c>
      <c r="G30">
        <v>8</v>
      </c>
      <c r="H30" s="5">
        <f t="shared" si="4"/>
        <v>9.725489318542655</v>
      </c>
      <c r="I30" s="5">
        <f t="shared" si="4"/>
        <v>2.9155658373501003</v>
      </c>
      <c r="L30" s="4" t="s">
        <v>149</v>
      </c>
      <c r="M30" s="4">
        <f>H21/H20</f>
        <v>1.6656091220355775</v>
      </c>
    </row>
    <row r="31" spans="1:13" x14ac:dyDescent="0.35">
      <c r="A31" t="s">
        <v>21</v>
      </c>
      <c r="B31">
        <v>2</v>
      </c>
      <c r="C31">
        <v>0.68890929499999998</v>
      </c>
      <c r="G31">
        <v>10</v>
      </c>
      <c r="H31" s="5">
        <f t="shared" si="4"/>
        <v>17.483122879735919</v>
      </c>
      <c r="I31" s="5">
        <f t="shared" si="4"/>
        <v>5.5653431763492351</v>
      </c>
      <c r="L31" s="4" t="s">
        <v>150</v>
      </c>
      <c r="M31" s="4">
        <f>H22/H21</f>
        <v>1.6056115223434857</v>
      </c>
    </row>
    <row r="32" spans="1:13" x14ac:dyDescent="0.35">
      <c r="A32" t="s">
        <v>22</v>
      </c>
      <c r="B32">
        <v>2</v>
      </c>
      <c r="C32">
        <v>0.72523211899999995</v>
      </c>
      <c r="L32" s="4" t="s">
        <v>144</v>
      </c>
      <c r="M32" s="4">
        <f>H23/H22</f>
        <v>1.9671944179948893</v>
      </c>
    </row>
    <row r="33" spans="1:13" x14ac:dyDescent="0.35">
      <c r="A33" t="s">
        <v>23</v>
      </c>
      <c r="B33">
        <v>2</v>
      </c>
      <c r="C33">
        <v>0.538618508</v>
      </c>
      <c r="L33" s="4" t="s">
        <v>139</v>
      </c>
      <c r="M33" s="4">
        <f>H24/H23</f>
        <v>1.7976599744346571</v>
      </c>
    </row>
    <row r="34" spans="1:13" x14ac:dyDescent="0.35">
      <c r="A34" t="s">
        <v>24</v>
      </c>
      <c r="B34">
        <v>2</v>
      </c>
      <c r="C34">
        <v>0.84042444599999999</v>
      </c>
    </row>
    <row r="35" spans="1:13" x14ac:dyDescent="0.35">
      <c r="A35" t="s">
        <v>261</v>
      </c>
      <c r="B35">
        <v>2</v>
      </c>
      <c r="C35">
        <v>0.66891133599999997</v>
      </c>
    </row>
    <row r="36" spans="1:13" x14ac:dyDescent="0.35">
      <c r="A36" t="s">
        <v>262</v>
      </c>
      <c r="B36">
        <v>2</v>
      </c>
      <c r="C36">
        <v>0.73247627800000004</v>
      </c>
    </row>
    <row r="37" spans="1:13" x14ac:dyDescent="0.35">
      <c r="A37" t="s">
        <v>263</v>
      </c>
      <c r="B37">
        <v>2</v>
      </c>
      <c r="C37">
        <v>0.74216916600000005</v>
      </c>
      <c r="H37" s="5"/>
      <c r="I37" s="5"/>
      <c r="L37" s="4"/>
      <c r="M37" s="4"/>
    </row>
    <row r="38" spans="1:13" x14ac:dyDescent="0.35">
      <c r="A38" t="s">
        <v>264</v>
      </c>
      <c r="B38">
        <v>2</v>
      </c>
      <c r="C38">
        <v>0.89225589199999999</v>
      </c>
      <c r="H38" s="5"/>
      <c r="I38" s="5"/>
      <c r="L38" s="4"/>
      <c r="M38" s="4"/>
    </row>
    <row r="39" spans="1:13" x14ac:dyDescent="0.35">
      <c r="A39" t="s">
        <v>265</v>
      </c>
      <c r="B39">
        <v>2</v>
      </c>
      <c r="C39">
        <v>0.91572288499999999</v>
      </c>
      <c r="H39" s="5"/>
      <c r="I39" s="5"/>
      <c r="L39" s="4"/>
      <c r="M39" s="4"/>
    </row>
    <row r="40" spans="1:13" x14ac:dyDescent="0.35">
      <c r="A40" t="s">
        <v>266</v>
      </c>
      <c r="B40">
        <v>2</v>
      </c>
      <c r="C40">
        <v>0.77930823400000004</v>
      </c>
      <c r="H40" s="5"/>
      <c r="I40" s="5"/>
      <c r="L40" s="4"/>
      <c r="M40" s="4"/>
    </row>
    <row r="41" spans="1:13" x14ac:dyDescent="0.35">
      <c r="A41" t="s">
        <v>25</v>
      </c>
      <c r="B41">
        <v>2</v>
      </c>
      <c r="C41">
        <v>0.26905417799999998</v>
      </c>
    </row>
    <row r="42" spans="1:13" x14ac:dyDescent="0.35">
      <c r="A42" t="s">
        <v>26</v>
      </c>
      <c r="B42">
        <v>2</v>
      </c>
      <c r="C42">
        <v>0.72176308499999997</v>
      </c>
    </row>
    <row r="43" spans="1:13" x14ac:dyDescent="0.35">
      <c r="A43" t="s">
        <v>27</v>
      </c>
      <c r="B43">
        <v>2</v>
      </c>
      <c r="C43">
        <v>0.55565758600000004</v>
      </c>
    </row>
    <row r="44" spans="1:13" x14ac:dyDescent="0.35">
      <c r="A44" t="s">
        <v>28</v>
      </c>
      <c r="B44">
        <v>2</v>
      </c>
      <c r="C44">
        <v>0.88164472999999999</v>
      </c>
    </row>
    <row r="45" spans="1:13" x14ac:dyDescent="0.35">
      <c r="A45" t="s">
        <v>29</v>
      </c>
      <c r="B45">
        <v>2</v>
      </c>
      <c r="C45">
        <v>0.44975002600000002</v>
      </c>
    </row>
    <row r="46" spans="1:13" x14ac:dyDescent="0.35">
      <c r="A46" t="s">
        <v>30</v>
      </c>
      <c r="B46">
        <v>2</v>
      </c>
      <c r="C46">
        <v>0.49678604199999998</v>
      </c>
    </row>
    <row r="47" spans="1:13" x14ac:dyDescent="0.35">
      <c r="A47" t="s">
        <v>31</v>
      </c>
      <c r="B47">
        <v>2</v>
      </c>
      <c r="C47">
        <v>0.389756147</v>
      </c>
    </row>
    <row r="48" spans="1:13" x14ac:dyDescent="0.35">
      <c r="A48" t="s">
        <v>32</v>
      </c>
      <c r="B48">
        <v>2</v>
      </c>
      <c r="C48">
        <v>0.82583409900000004</v>
      </c>
    </row>
    <row r="49" spans="1:3" x14ac:dyDescent="0.35">
      <c r="A49" t="s">
        <v>33</v>
      </c>
      <c r="B49">
        <v>2</v>
      </c>
      <c r="C49">
        <v>0.63044587299999999</v>
      </c>
    </row>
    <row r="50" spans="1:3" x14ac:dyDescent="0.35">
      <c r="A50" t="s">
        <v>34</v>
      </c>
      <c r="B50">
        <v>4</v>
      </c>
      <c r="C50">
        <v>1.092337517</v>
      </c>
    </row>
    <row r="51" spans="1:3" x14ac:dyDescent="0.35">
      <c r="A51" t="s">
        <v>35</v>
      </c>
      <c r="B51">
        <v>4</v>
      </c>
      <c r="C51">
        <v>1.6415671869999999</v>
      </c>
    </row>
    <row r="52" spans="1:3" x14ac:dyDescent="0.35">
      <c r="A52" t="s">
        <v>36</v>
      </c>
      <c r="B52">
        <v>4</v>
      </c>
      <c r="C52">
        <v>1.920110193</v>
      </c>
    </row>
    <row r="53" spans="1:3" x14ac:dyDescent="0.35">
      <c r="A53" t="s">
        <v>37</v>
      </c>
      <c r="B53">
        <v>4</v>
      </c>
      <c r="C53">
        <v>1.1837567600000001</v>
      </c>
    </row>
    <row r="54" spans="1:3" x14ac:dyDescent="0.35">
      <c r="A54" t="s">
        <v>38</v>
      </c>
      <c r="B54">
        <v>4</v>
      </c>
      <c r="C54">
        <v>0.83634322999999999</v>
      </c>
    </row>
    <row r="55" spans="1:3" x14ac:dyDescent="0.35">
      <c r="A55" t="s">
        <v>39</v>
      </c>
      <c r="B55">
        <v>4</v>
      </c>
      <c r="C55">
        <v>1.9715335169999999</v>
      </c>
    </row>
    <row r="56" spans="1:3" x14ac:dyDescent="0.35">
      <c r="A56" t="s">
        <v>40</v>
      </c>
      <c r="B56">
        <v>4</v>
      </c>
      <c r="C56">
        <v>1.107233956</v>
      </c>
    </row>
    <row r="57" spans="1:3" x14ac:dyDescent="0.35">
      <c r="A57" t="s">
        <v>41</v>
      </c>
      <c r="B57">
        <v>4</v>
      </c>
      <c r="C57">
        <v>1.0566268750000001</v>
      </c>
    </row>
    <row r="58" spans="1:3" x14ac:dyDescent="0.35">
      <c r="A58" t="s">
        <v>267</v>
      </c>
      <c r="B58">
        <v>4</v>
      </c>
      <c r="C58">
        <v>1.490562188</v>
      </c>
    </row>
    <row r="59" spans="1:3" x14ac:dyDescent="0.35">
      <c r="A59" t="s">
        <v>268</v>
      </c>
      <c r="B59">
        <v>4</v>
      </c>
      <c r="C59">
        <v>1.3092541579999999</v>
      </c>
    </row>
    <row r="60" spans="1:3" x14ac:dyDescent="0.35">
      <c r="A60" t="s">
        <v>42</v>
      </c>
      <c r="B60">
        <v>4</v>
      </c>
      <c r="C60">
        <v>1.0638710339999999</v>
      </c>
    </row>
    <row r="61" spans="1:3" x14ac:dyDescent="0.35">
      <c r="A61" t="s">
        <v>269</v>
      </c>
      <c r="B61">
        <v>4</v>
      </c>
      <c r="C61">
        <v>0.875012754</v>
      </c>
    </row>
    <row r="62" spans="1:3" x14ac:dyDescent="0.35">
      <c r="A62" t="s">
        <v>270</v>
      </c>
      <c r="B62">
        <v>4</v>
      </c>
      <c r="C62">
        <v>1.005509642</v>
      </c>
    </row>
    <row r="63" spans="1:3" x14ac:dyDescent="0.35">
      <c r="A63" t="s">
        <v>271</v>
      </c>
      <c r="B63">
        <v>4</v>
      </c>
      <c r="C63">
        <v>0.64952555899999997</v>
      </c>
    </row>
    <row r="64" spans="1:3" x14ac:dyDescent="0.35">
      <c r="A64" t="s">
        <v>43</v>
      </c>
      <c r="B64">
        <v>4</v>
      </c>
      <c r="C64">
        <v>0.994694419</v>
      </c>
    </row>
    <row r="65" spans="1:3" x14ac:dyDescent="0.35">
      <c r="A65" t="s">
        <v>272</v>
      </c>
      <c r="B65">
        <v>4</v>
      </c>
      <c r="C65">
        <v>0.66931945699999995</v>
      </c>
    </row>
    <row r="66" spans="1:3" x14ac:dyDescent="0.35">
      <c r="A66" t="s">
        <v>44</v>
      </c>
      <c r="B66">
        <v>4</v>
      </c>
      <c r="C66">
        <v>1.1393735330000001</v>
      </c>
    </row>
    <row r="67" spans="1:3" x14ac:dyDescent="0.35">
      <c r="A67" t="s">
        <v>45</v>
      </c>
      <c r="B67">
        <v>4</v>
      </c>
      <c r="C67">
        <v>1.633710846</v>
      </c>
    </row>
    <row r="68" spans="1:3" x14ac:dyDescent="0.35">
      <c r="A68" t="s">
        <v>46</v>
      </c>
      <c r="B68">
        <v>4</v>
      </c>
      <c r="C68">
        <v>0.50770329599999997</v>
      </c>
    </row>
    <row r="69" spans="1:3" x14ac:dyDescent="0.35">
      <c r="A69" t="s">
        <v>273</v>
      </c>
      <c r="B69">
        <v>4</v>
      </c>
      <c r="C69">
        <v>1.5639220490000001</v>
      </c>
    </row>
    <row r="70" spans="1:3" x14ac:dyDescent="0.35">
      <c r="A70" t="s">
        <v>47</v>
      </c>
      <c r="B70">
        <v>4</v>
      </c>
      <c r="C70">
        <v>0.96602387499999998</v>
      </c>
    </row>
    <row r="71" spans="1:3" x14ac:dyDescent="0.35">
      <c r="A71" t="s">
        <v>48</v>
      </c>
      <c r="B71">
        <v>4</v>
      </c>
      <c r="C71">
        <v>0.99479644899999997</v>
      </c>
    </row>
    <row r="72" spans="1:3" x14ac:dyDescent="0.35">
      <c r="A72" t="s">
        <v>274</v>
      </c>
      <c r="B72">
        <v>4</v>
      </c>
      <c r="C72">
        <v>1.040097949</v>
      </c>
    </row>
    <row r="73" spans="1:3" x14ac:dyDescent="0.35">
      <c r="A73" t="s">
        <v>275</v>
      </c>
      <c r="B73">
        <v>4</v>
      </c>
      <c r="C73">
        <v>1.2481379450000001</v>
      </c>
    </row>
    <row r="74" spans="1:3" x14ac:dyDescent="0.35">
      <c r="A74" t="s">
        <v>49</v>
      </c>
      <c r="B74">
        <v>6</v>
      </c>
      <c r="C74">
        <v>1.9334761760000001</v>
      </c>
    </row>
    <row r="75" spans="1:3" x14ac:dyDescent="0.35">
      <c r="A75" t="s">
        <v>50</v>
      </c>
      <c r="B75">
        <v>6</v>
      </c>
      <c r="C75">
        <v>1.898785838</v>
      </c>
    </row>
    <row r="76" spans="1:3" x14ac:dyDescent="0.35">
      <c r="A76" t="s">
        <v>51</v>
      </c>
      <c r="B76">
        <v>6</v>
      </c>
      <c r="C76">
        <v>1.254055709</v>
      </c>
    </row>
    <row r="77" spans="1:3" x14ac:dyDescent="0.35">
      <c r="A77" t="s">
        <v>52</v>
      </c>
      <c r="B77">
        <v>6</v>
      </c>
      <c r="C77">
        <v>1.9618406289999999</v>
      </c>
    </row>
    <row r="78" spans="1:3" x14ac:dyDescent="0.35">
      <c r="A78" t="s">
        <v>53</v>
      </c>
      <c r="B78">
        <v>6</v>
      </c>
      <c r="C78">
        <v>2.4140393840000001</v>
      </c>
    </row>
    <row r="79" spans="1:3" x14ac:dyDescent="0.35">
      <c r="A79" t="s">
        <v>54</v>
      </c>
      <c r="B79">
        <v>6</v>
      </c>
      <c r="C79">
        <v>1.8869503110000001</v>
      </c>
    </row>
    <row r="80" spans="1:3" x14ac:dyDescent="0.35">
      <c r="A80" t="s">
        <v>55</v>
      </c>
      <c r="B80">
        <v>6</v>
      </c>
      <c r="C80">
        <v>1.9848995</v>
      </c>
    </row>
    <row r="81" spans="1:3" x14ac:dyDescent="0.35">
      <c r="A81" t="s">
        <v>56</v>
      </c>
      <c r="B81">
        <v>6</v>
      </c>
      <c r="C81">
        <v>2.0307111519999999</v>
      </c>
    </row>
    <row r="82" spans="1:3" x14ac:dyDescent="0.35">
      <c r="A82" t="s">
        <v>57</v>
      </c>
      <c r="B82">
        <v>6</v>
      </c>
      <c r="C82">
        <v>1.7525762680000001</v>
      </c>
    </row>
    <row r="83" spans="1:3" x14ac:dyDescent="0.35">
      <c r="A83" t="s">
        <v>58</v>
      </c>
      <c r="B83">
        <v>6</v>
      </c>
      <c r="C83">
        <v>2.0489745940000001</v>
      </c>
    </row>
    <row r="84" spans="1:3" x14ac:dyDescent="0.35">
      <c r="A84" t="s">
        <v>59</v>
      </c>
      <c r="B84">
        <v>6</v>
      </c>
      <c r="C84">
        <v>1.637894092</v>
      </c>
    </row>
    <row r="85" spans="1:3" x14ac:dyDescent="0.35">
      <c r="A85" t="s">
        <v>60</v>
      </c>
      <c r="B85">
        <v>6</v>
      </c>
      <c r="C85">
        <v>1.973166003</v>
      </c>
    </row>
    <row r="86" spans="1:3" x14ac:dyDescent="0.35">
      <c r="A86" t="s">
        <v>61</v>
      </c>
      <c r="B86">
        <v>6</v>
      </c>
      <c r="C86">
        <v>1.6392628609</v>
      </c>
    </row>
    <row r="87" spans="1:3" x14ac:dyDescent="0.35">
      <c r="A87" t="s">
        <v>62</v>
      </c>
      <c r="B87">
        <v>6</v>
      </c>
      <c r="C87">
        <v>1.506682992</v>
      </c>
    </row>
    <row r="88" spans="1:3" x14ac:dyDescent="0.35">
      <c r="A88" t="s">
        <v>63</v>
      </c>
      <c r="B88">
        <v>6</v>
      </c>
      <c r="C88">
        <v>1.171819202</v>
      </c>
    </row>
    <row r="89" spans="1:3" x14ac:dyDescent="0.35">
      <c r="A89" t="s">
        <v>64</v>
      </c>
      <c r="B89">
        <v>6</v>
      </c>
      <c r="C89">
        <v>1.9934700540000001</v>
      </c>
    </row>
    <row r="90" spans="1:3" x14ac:dyDescent="0.35">
      <c r="A90" t="s">
        <v>65</v>
      </c>
      <c r="B90">
        <v>6</v>
      </c>
      <c r="C90">
        <v>2.1831445770000002</v>
      </c>
    </row>
    <row r="91" spans="1:3" x14ac:dyDescent="0.35">
      <c r="A91" t="s">
        <v>66</v>
      </c>
      <c r="B91">
        <v>6</v>
      </c>
      <c r="C91">
        <v>2.1792674220000001</v>
      </c>
    </row>
    <row r="92" spans="1:3" x14ac:dyDescent="0.35">
      <c r="A92" t="s">
        <v>67</v>
      </c>
      <c r="B92">
        <v>6</v>
      </c>
      <c r="C92">
        <v>2.0963167020000002</v>
      </c>
    </row>
    <row r="93" spans="1:3" x14ac:dyDescent="0.35">
      <c r="A93" t="s">
        <v>68</v>
      </c>
      <c r="B93">
        <v>6</v>
      </c>
      <c r="C93">
        <v>2.1108050199999999</v>
      </c>
    </row>
    <row r="94" spans="1:3" x14ac:dyDescent="0.35">
      <c r="A94" t="s">
        <v>69</v>
      </c>
      <c r="B94">
        <v>6</v>
      </c>
      <c r="C94">
        <v>2.1219263339999999</v>
      </c>
    </row>
    <row r="95" spans="1:3" x14ac:dyDescent="0.35">
      <c r="A95" t="s">
        <v>70</v>
      </c>
      <c r="B95">
        <v>6</v>
      </c>
      <c r="C95">
        <v>1.735843281</v>
      </c>
    </row>
    <row r="96" spans="1:3" x14ac:dyDescent="0.35">
      <c r="A96" t="s">
        <v>71</v>
      </c>
      <c r="B96">
        <v>6</v>
      </c>
      <c r="C96">
        <v>1.735843281</v>
      </c>
    </row>
    <row r="97" spans="1:3" x14ac:dyDescent="0.35">
      <c r="A97" t="s">
        <v>72</v>
      </c>
      <c r="B97">
        <v>6</v>
      </c>
      <c r="C97">
        <v>1.642791552</v>
      </c>
    </row>
    <row r="98" spans="1:3" x14ac:dyDescent="0.35">
      <c r="A98" t="s">
        <v>73</v>
      </c>
      <c r="B98">
        <v>8</v>
      </c>
      <c r="C98">
        <v>3.5887154369999998</v>
      </c>
    </row>
    <row r="99" spans="1:3" x14ac:dyDescent="0.35">
      <c r="A99" t="s">
        <v>74</v>
      </c>
      <c r="B99">
        <v>8</v>
      </c>
      <c r="C99">
        <v>2.8521579429999999</v>
      </c>
    </row>
    <row r="100" spans="1:3" x14ac:dyDescent="0.35">
      <c r="A100" t="s">
        <v>75</v>
      </c>
      <c r="B100">
        <v>8</v>
      </c>
      <c r="C100">
        <v>4.7862463010000003</v>
      </c>
    </row>
    <row r="101" spans="1:3" x14ac:dyDescent="0.35">
      <c r="A101" t="s">
        <v>76</v>
      </c>
      <c r="B101">
        <v>8</v>
      </c>
      <c r="C101">
        <v>3.7870625449999999</v>
      </c>
    </row>
    <row r="102" spans="1:3" x14ac:dyDescent="0.35">
      <c r="A102" t="s">
        <v>77</v>
      </c>
      <c r="B102">
        <v>8</v>
      </c>
      <c r="C102">
        <v>5.4805632080000004</v>
      </c>
    </row>
    <row r="103" spans="1:3" x14ac:dyDescent="0.35">
      <c r="A103" t="s">
        <v>78</v>
      </c>
      <c r="B103">
        <v>8</v>
      </c>
      <c r="C103">
        <v>5.043362922</v>
      </c>
    </row>
    <row r="104" spans="1:3" x14ac:dyDescent="0.35">
      <c r="A104" t="s">
        <v>79</v>
      </c>
      <c r="B104">
        <v>8</v>
      </c>
      <c r="C104">
        <v>3.6852361999999999</v>
      </c>
    </row>
    <row r="105" spans="1:3" x14ac:dyDescent="0.35">
      <c r="A105" t="s">
        <v>80</v>
      </c>
      <c r="B105">
        <v>8</v>
      </c>
      <c r="C105">
        <v>3.2014080200000001</v>
      </c>
    </row>
    <row r="106" spans="1:3" x14ac:dyDescent="0.35">
      <c r="A106" t="s">
        <v>81</v>
      </c>
      <c r="B106">
        <v>8</v>
      </c>
      <c r="C106">
        <v>3.6193245589999998</v>
      </c>
    </row>
    <row r="107" spans="1:3" x14ac:dyDescent="0.35">
      <c r="A107" t="s">
        <v>82</v>
      </c>
      <c r="B107">
        <v>8</v>
      </c>
      <c r="C107">
        <v>3.7787980819999998</v>
      </c>
    </row>
    <row r="108" spans="1:3" x14ac:dyDescent="0.35">
      <c r="A108" t="s">
        <v>83</v>
      </c>
      <c r="B108">
        <v>8</v>
      </c>
      <c r="C108">
        <v>2.1715131109999999</v>
      </c>
    </row>
    <row r="109" spans="1:3" x14ac:dyDescent="0.35">
      <c r="A109" t="s">
        <v>84</v>
      </c>
      <c r="B109">
        <v>8</v>
      </c>
      <c r="C109">
        <v>1.8838893990000001</v>
      </c>
    </row>
    <row r="110" spans="1:3" x14ac:dyDescent="0.35">
      <c r="A110" t="s">
        <v>85</v>
      </c>
      <c r="B110">
        <v>8</v>
      </c>
      <c r="C110">
        <v>3.7951229469999999</v>
      </c>
    </row>
    <row r="111" spans="1:3" x14ac:dyDescent="0.35">
      <c r="A111" t="s">
        <v>86</v>
      </c>
      <c r="B111">
        <v>8</v>
      </c>
      <c r="C111">
        <v>1.7261503929999999</v>
      </c>
    </row>
    <row r="112" spans="1:3" x14ac:dyDescent="0.35">
      <c r="A112" t="s">
        <v>87</v>
      </c>
      <c r="B112">
        <v>8</v>
      </c>
      <c r="C112">
        <v>3.2109988779999998</v>
      </c>
    </row>
    <row r="113" spans="1:3" x14ac:dyDescent="0.35">
      <c r="A113" t="s">
        <v>88</v>
      </c>
      <c r="B113">
        <v>8</v>
      </c>
      <c r="C113">
        <v>3.4130190800000002</v>
      </c>
    </row>
    <row r="114" spans="1:3" x14ac:dyDescent="0.35">
      <c r="A114" t="s">
        <v>89</v>
      </c>
      <c r="B114">
        <v>8</v>
      </c>
      <c r="C114">
        <v>4.1521273340000002</v>
      </c>
    </row>
    <row r="115" spans="1:3" x14ac:dyDescent="0.35">
      <c r="A115" t="s">
        <v>90</v>
      </c>
      <c r="B115">
        <v>8</v>
      </c>
      <c r="C115">
        <v>5.9292929289999998</v>
      </c>
    </row>
    <row r="116" spans="1:3" x14ac:dyDescent="0.35">
      <c r="A116" t="s">
        <v>91</v>
      </c>
      <c r="B116">
        <v>8</v>
      </c>
      <c r="C116">
        <v>5.1664115910000001</v>
      </c>
    </row>
    <row r="117" spans="1:3" x14ac:dyDescent="0.35">
      <c r="A117" t="s">
        <v>92</v>
      </c>
      <c r="B117">
        <v>8</v>
      </c>
      <c r="C117">
        <v>3.4095500460000001</v>
      </c>
    </row>
    <row r="118" spans="1:3" x14ac:dyDescent="0.35">
      <c r="A118" t="s">
        <v>276</v>
      </c>
      <c r="B118">
        <v>8</v>
      </c>
      <c r="C118">
        <v>2.9883685340000001</v>
      </c>
    </row>
    <row r="119" spans="1:3" x14ac:dyDescent="0.35">
      <c r="A119" t="s">
        <v>277</v>
      </c>
      <c r="B119">
        <v>8</v>
      </c>
      <c r="C119">
        <v>2.7272727269999999</v>
      </c>
    </row>
    <row r="120" spans="1:3" x14ac:dyDescent="0.35">
      <c r="A120" t="s">
        <v>93</v>
      </c>
      <c r="B120">
        <v>8</v>
      </c>
      <c r="C120">
        <v>5.2255892260000003</v>
      </c>
    </row>
    <row r="121" spans="1:3" x14ac:dyDescent="0.35">
      <c r="A121" t="s">
        <v>94</v>
      </c>
      <c r="B121">
        <v>8</v>
      </c>
      <c r="C121">
        <v>2.6941128459999999</v>
      </c>
    </row>
    <row r="122" spans="1:3" x14ac:dyDescent="0.35">
      <c r="A122" t="s">
        <v>278</v>
      </c>
      <c r="B122">
        <v>10</v>
      </c>
      <c r="C122">
        <v>6.7101216189999997</v>
      </c>
    </row>
    <row r="123" spans="1:3" x14ac:dyDescent="0.35">
      <c r="A123" t="s">
        <v>95</v>
      </c>
      <c r="B123">
        <v>10</v>
      </c>
      <c r="C123">
        <v>8.8548107340000008</v>
      </c>
    </row>
    <row r="124" spans="1:3" x14ac:dyDescent="0.35">
      <c r="A124" t="s">
        <v>96</v>
      </c>
      <c r="B124">
        <v>10</v>
      </c>
      <c r="C124">
        <v>8.3875114780000004</v>
      </c>
    </row>
    <row r="125" spans="1:3" x14ac:dyDescent="0.35">
      <c r="A125" t="s">
        <v>97</v>
      </c>
      <c r="B125">
        <v>10</v>
      </c>
      <c r="C125">
        <v>7.4728088970000002</v>
      </c>
    </row>
    <row r="126" spans="1:3" x14ac:dyDescent="0.35">
      <c r="A126" t="s">
        <v>98</v>
      </c>
      <c r="B126">
        <v>10</v>
      </c>
      <c r="C126">
        <v>11.979797980000001</v>
      </c>
    </row>
    <row r="127" spans="1:3" x14ac:dyDescent="0.35">
      <c r="A127" t="s">
        <v>99</v>
      </c>
      <c r="B127">
        <v>10</v>
      </c>
      <c r="C127">
        <v>6.5791245790000001</v>
      </c>
    </row>
    <row r="128" spans="1:3" x14ac:dyDescent="0.35">
      <c r="A128" t="s">
        <v>100</v>
      </c>
      <c r="B128">
        <v>10</v>
      </c>
      <c r="C128">
        <v>3.2062034490000002</v>
      </c>
    </row>
    <row r="129" spans="1:3" x14ac:dyDescent="0.35">
      <c r="A129" t="s">
        <v>101</v>
      </c>
      <c r="B129">
        <v>10</v>
      </c>
      <c r="C129">
        <v>10.764309764</v>
      </c>
    </row>
    <row r="130" spans="1:3" x14ac:dyDescent="0.35">
      <c r="A130" t="s">
        <v>102</v>
      </c>
      <c r="B130">
        <v>10</v>
      </c>
      <c r="C130">
        <v>4.3393531269999999</v>
      </c>
    </row>
    <row r="131" spans="1:3" x14ac:dyDescent="0.35">
      <c r="A131" t="s">
        <v>103</v>
      </c>
      <c r="B131">
        <v>10</v>
      </c>
      <c r="C131">
        <v>7.7061524329999997</v>
      </c>
    </row>
    <row r="132" spans="1:3" x14ac:dyDescent="0.35">
      <c r="A132" t="s">
        <v>104</v>
      </c>
      <c r="B132">
        <v>10</v>
      </c>
      <c r="C132">
        <v>5.0078563410000001</v>
      </c>
    </row>
    <row r="133" spans="1:3" x14ac:dyDescent="0.35">
      <c r="A133" t="s">
        <v>105</v>
      </c>
      <c r="B133">
        <v>10</v>
      </c>
      <c r="C133">
        <v>7.689113356</v>
      </c>
    </row>
    <row r="134" spans="1:3" x14ac:dyDescent="0.35">
      <c r="A134" t="s">
        <v>106</v>
      </c>
      <c r="B134">
        <v>10</v>
      </c>
      <c r="C134">
        <v>9.1813080300000003</v>
      </c>
    </row>
    <row r="135" spans="1:3" x14ac:dyDescent="0.35">
      <c r="A135" t="s">
        <v>107</v>
      </c>
      <c r="B135">
        <v>10</v>
      </c>
      <c r="C135">
        <v>7.1518212429999997</v>
      </c>
    </row>
    <row r="136" spans="1:3" x14ac:dyDescent="0.35">
      <c r="A136" t="s">
        <v>108</v>
      </c>
      <c r="B136">
        <v>10</v>
      </c>
      <c r="C136">
        <v>6.1406999290000002</v>
      </c>
    </row>
    <row r="137" spans="1:3" x14ac:dyDescent="0.35">
      <c r="A137" t="s">
        <v>109</v>
      </c>
      <c r="B137">
        <v>10</v>
      </c>
      <c r="C137">
        <v>5.5682073259999996</v>
      </c>
    </row>
    <row r="138" spans="1:3" x14ac:dyDescent="0.35">
      <c r="A138" t="s">
        <v>110</v>
      </c>
      <c r="B138">
        <v>10</v>
      </c>
      <c r="C138">
        <v>6.772370166</v>
      </c>
    </row>
    <row r="139" spans="1:3" x14ac:dyDescent="0.35">
      <c r="A139" t="s">
        <v>111</v>
      </c>
      <c r="B139">
        <v>10</v>
      </c>
      <c r="C139">
        <v>6.3469033770000003</v>
      </c>
    </row>
    <row r="140" spans="1:3" x14ac:dyDescent="0.35">
      <c r="A140" t="s">
        <v>112</v>
      </c>
      <c r="B140">
        <v>10</v>
      </c>
      <c r="C140">
        <v>3.8831751859999999</v>
      </c>
    </row>
    <row r="141" spans="1:3" x14ac:dyDescent="0.35">
      <c r="A141" t="s">
        <v>113</v>
      </c>
      <c r="B141">
        <v>10</v>
      </c>
      <c r="C141">
        <v>4.6218753189999999</v>
      </c>
    </row>
    <row r="142" spans="1:3" x14ac:dyDescent="0.35">
      <c r="A142" t="s">
        <v>279</v>
      </c>
      <c r="B142">
        <v>10</v>
      </c>
      <c r="C142">
        <v>5.4203652690000004</v>
      </c>
    </row>
    <row r="143" spans="1:3" x14ac:dyDescent="0.35">
      <c r="A143" t="s">
        <v>280</v>
      </c>
      <c r="B143">
        <v>10</v>
      </c>
      <c r="C143">
        <v>4.3800632589999999</v>
      </c>
    </row>
    <row r="144" spans="1:3" x14ac:dyDescent="0.35">
      <c r="A144" t="s">
        <v>114</v>
      </c>
      <c r="B144">
        <v>10</v>
      </c>
      <c r="C144">
        <v>5.6017753289999996</v>
      </c>
    </row>
    <row r="145" spans="1:3" x14ac:dyDescent="0.35">
      <c r="A145" t="s">
        <v>115</v>
      </c>
      <c r="B145">
        <v>10</v>
      </c>
      <c r="C145">
        <v>4.9969390880000004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0509-C41D-40C1-897A-AE6CD531398C}">
  <dimension ref="A1:AF107"/>
  <sheetViews>
    <sheetView zoomScale="115" zoomScaleNormal="115" workbookViewId="0">
      <pane ySplit="1" topLeftCell="A2" activePane="bottomLeft" state="frozen"/>
      <selection pane="bottomLeft" activeCell="E1" sqref="E1"/>
    </sheetView>
  </sheetViews>
  <sheetFormatPr defaultRowHeight="14.5" x14ac:dyDescent="0.35"/>
  <cols>
    <col min="1" max="1" width="23.08984375" customWidth="1"/>
    <col min="2" max="2" width="9" bestFit="1" customWidth="1"/>
    <col min="10" max="10" width="16.08984375" bestFit="1" customWidth="1"/>
    <col min="11" max="11" width="11.90625" bestFit="1" customWidth="1"/>
    <col min="15" max="15" width="12.6328125" bestFit="1" customWidth="1"/>
  </cols>
  <sheetData>
    <row r="1" spans="1:32" x14ac:dyDescent="0.35">
      <c r="A1" t="s">
        <v>135</v>
      </c>
      <c r="B1" t="s">
        <v>0</v>
      </c>
      <c r="C1" t="s">
        <v>132</v>
      </c>
      <c r="D1" t="s">
        <v>133</v>
      </c>
      <c r="E1" t="s">
        <v>134</v>
      </c>
      <c r="H1" s="4" t="s">
        <v>129</v>
      </c>
    </row>
    <row r="2" spans="1:32" x14ac:dyDescent="0.35">
      <c r="A2" t="s">
        <v>3</v>
      </c>
      <c r="B2">
        <v>0</v>
      </c>
      <c r="C2">
        <v>27584</v>
      </c>
      <c r="D2">
        <v>50176</v>
      </c>
      <c r="E2">
        <v>87552</v>
      </c>
      <c r="H2" s="4">
        <f>COUNT(J2:AG2)</f>
        <v>13</v>
      </c>
      <c r="I2" t="s">
        <v>117</v>
      </c>
      <c r="J2">
        <v>50176</v>
      </c>
      <c r="K2">
        <v>43072</v>
      </c>
      <c r="L2">
        <v>38976</v>
      </c>
      <c r="M2">
        <v>41152</v>
      </c>
      <c r="N2">
        <v>34880</v>
      </c>
      <c r="O2">
        <v>39296</v>
      </c>
      <c r="P2">
        <v>45568</v>
      </c>
      <c r="Q2">
        <v>39552</v>
      </c>
      <c r="R2">
        <v>39936</v>
      </c>
      <c r="S2">
        <v>42304</v>
      </c>
      <c r="T2">
        <v>41472</v>
      </c>
      <c r="U2">
        <v>34944</v>
      </c>
      <c r="V2">
        <v>51328</v>
      </c>
    </row>
    <row r="3" spans="1:32" x14ac:dyDescent="0.35">
      <c r="A3" t="s">
        <v>4</v>
      </c>
      <c r="B3">
        <v>0</v>
      </c>
      <c r="C3">
        <v>25472</v>
      </c>
      <c r="D3">
        <v>43072</v>
      </c>
      <c r="E3">
        <v>66240</v>
      </c>
      <c r="H3" s="4">
        <f t="shared" ref="H3:H7" si="0">COUNT(J3:AG3)</f>
        <v>18</v>
      </c>
      <c r="I3" t="s">
        <v>118</v>
      </c>
      <c r="J3">
        <v>51904</v>
      </c>
      <c r="K3">
        <v>48192</v>
      </c>
      <c r="L3">
        <v>46784</v>
      </c>
      <c r="M3">
        <v>50368</v>
      </c>
      <c r="N3">
        <v>42496</v>
      </c>
      <c r="O3">
        <v>46976</v>
      </c>
      <c r="P3">
        <v>45824</v>
      </c>
      <c r="Q3">
        <v>40192</v>
      </c>
      <c r="R3">
        <v>56384</v>
      </c>
      <c r="S3">
        <v>42176</v>
      </c>
      <c r="T3">
        <v>38080</v>
      </c>
      <c r="U3">
        <v>38528</v>
      </c>
      <c r="V3">
        <v>29632</v>
      </c>
      <c r="W3">
        <v>36608</v>
      </c>
      <c r="X3">
        <v>37696</v>
      </c>
      <c r="Y3">
        <v>35840</v>
      </c>
      <c r="Z3">
        <v>42176</v>
      </c>
      <c r="AA3">
        <v>45120</v>
      </c>
    </row>
    <row r="4" spans="1:32" x14ac:dyDescent="0.35">
      <c r="A4" t="s">
        <v>5</v>
      </c>
      <c r="B4">
        <v>0</v>
      </c>
      <c r="C4">
        <v>24768</v>
      </c>
      <c r="D4">
        <v>38976</v>
      </c>
      <c r="E4">
        <v>64256</v>
      </c>
      <c r="H4" s="4">
        <f t="shared" si="0"/>
        <v>14</v>
      </c>
      <c r="I4" t="s">
        <v>119</v>
      </c>
      <c r="J4">
        <v>56256</v>
      </c>
      <c r="K4">
        <v>61504</v>
      </c>
      <c r="L4">
        <v>56512</v>
      </c>
      <c r="M4">
        <v>51264</v>
      </c>
      <c r="N4">
        <v>42944</v>
      </c>
      <c r="O4">
        <v>48704</v>
      </c>
      <c r="P4">
        <v>41984</v>
      </c>
      <c r="Q4">
        <v>48448</v>
      </c>
      <c r="R4">
        <v>62080</v>
      </c>
      <c r="S4">
        <v>54400</v>
      </c>
      <c r="T4">
        <v>50752</v>
      </c>
      <c r="U4">
        <v>43200</v>
      </c>
      <c r="V4">
        <v>43392</v>
      </c>
      <c r="W4">
        <v>46784</v>
      </c>
    </row>
    <row r="5" spans="1:32" x14ac:dyDescent="0.35">
      <c r="A5" t="s">
        <v>6</v>
      </c>
      <c r="B5">
        <v>0</v>
      </c>
      <c r="C5">
        <v>25088</v>
      </c>
      <c r="D5">
        <v>41152</v>
      </c>
      <c r="E5">
        <v>65344</v>
      </c>
      <c r="H5" s="4">
        <f t="shared" si="0"/>
        <v>23</v>
      </c>
      <c r="I5" t="s">
        <v>120</v>
      </c>
      <c r="J5">
        <v>50944</v>
      </c>
      <c r="K5">
        <v>60352</v>
      </c>
      <c r="L5">
        <v>65408</v>
      </c>
      <c r="M5">
        <v>70464</v>
      </c>
      <c r="N5">
        <v>68288</v>
      </c>
      <c r="O5">
        <v>65280</v>
      </c>
      <c r="P5">
        <v>64448</v>
      </c>
      <c r="Q5">
        <v>56320</v>
      </c>
      <c r="R5">
        <v>44864</v>
      </c>
      <c r="S5">
        <v>65984</v>
      </c>
      <c r="T5">
        <v>52800</v>
      </c>
      <c r="U5">
        <v>72000</v>
      </c>
      <c r="V5">
        <v>53952</v>
      </c>
      <c r="W5">
        <v>59456</v>
      </c>
      <c r="X5">
        <v>43264</v>
      </c>
      <c r="Y5">
        <v>47424</v>
      </c>
      <c r="Z5">
        <v>60864</v>
      </c>
      <c r="AA5">
        <v>56000</v>
      </c>
      <c r="AB5">
        <v>58496</v>
      </c>
      <c r="AC5">
        <v>49024</v>
      </c>
      <c r="AD5">
        <v>56704</v>
      </c>
      <c r="AE5">
        <v>57920</v>
      </c>
      <c r="AF5">
        <v>55616</v>
      </c>
    </row>
    <row r="6" spans="1:32" x14ac:dyDescent="0.35">
      <c r="A6" t="s">
        <v>7</v>
      </c>
      <c r="B6">
        <v>0</v>
      </c>
      <c r="C6">
        <v>21824</v>
      </c>
      <c r="D6">
        <v>34880</v>
      </c>
      <c r="E6">
        <v>65152</v>
      </c>
      <c r="H6" s="4">
        <f t="shared" si="0"/>
        <v>17</v>
      </c>
      <c r="I6" t="s">
        <v>121</v>
      </c>
      <c r="J6">
        <v>56832</v>
      </c>
      <c r="K6">
        <v>54848</v>
      </c>
      <c r="L6">
        <v>47232</v>
      </c>
      <c r="M6">
        <v>77440</v>
      </c>
      <c r="N6">
        <v>48896</v>
      </c>
      <c r="O6">
        <v>61120</v>
      </c>
      <c r="P6">
        <v>57024</v>
      </c>
      <c r="Q6">
        <v>59904</v>
      </c>
      <c r="R6">
        <v>63936</v>
      </c>
      <c r="S6">
        <v>67904</v>
      </c>
      <c r="T6">
        <v>51136</v>
      </c>
      <c r="U6">
        <v>43968</v>
      </c>
      <c r="V6">
        <v>59392</v>
      </c>
      <c r="W6">
        <v>30016</v>
      </c>
      <c r="X6">
        <v>31616</v>
      </c>
      <c r="Y6">
        <v>86208</v>
      </c>
      <c r="Z6">
        <v>53440</v>
      </c>
    </row>
    <row r="7" spans="1:32" x14ac:dyDescent="0.35">
      <c r="A7" t="s">
        <v>8</v>
      </c>
      <c r="B7">
        <v>0</v>
      </c>
      <c r="C7">
        <v>26432</v>
      </c>
      <c r="D7">
        <v>39296</v>
      </c>
      <c r="E7">
        <v>62272</v>
      </c>
      <c r="H7" s="4">
        <f t="shared" si="0"/>
        <v>21</v>
      </c>
      <c r="I7" t="s">
        <v>122</v>
      </c>
      <c r="J7">
        <v>77184</v>
      </c>
      <c r="K7">
        <v>82688</v>
      </c>
      <c r="L7">
        <v>65536</v>
      </c>
      <c r="M7">
        <v>81600</v>
      </c>
      <c r="N7">
        <v>67712</v>
      </c>
      <c r="O7">
        <v>55872</v>
      </c>
      <c r="P7">
        <v>72000</v>
      </c>
      <c r="Q7">
        <v>55360</v>
      </c>
      <c r="R7">
        <v>72960</v>
      </c>
      <c r="S7">
        <v>68160</v>
      </c>
      <c r="T7">
        <v>65216</v>
      </c>
      <c r="U7">
        <v>65600</v>
      </c>
      <c r="V7">
        <v>55104</v>
      </c>
      <c r="W7">
        <v>60288</v>
      </c>
      <c r="X7">
        <v>69440</v>
      </c>
      <c r="Y7">
        <v>72768</v>
      </c>
      <c r="Z7">
        <v>72000</v>
      </c>
      <c r="AA7">
        <v>65088</v>
      </c>
      <c r="AB7">
        <v>81344</v>
      </c>
      <c r="AC7">
        <v>68288</v>
      </c>
      <c r="AD7">
        <v>80640</v>
      </c>
    </row>
    <row r="8" spans="1:32" x14ac:dyDescent="0.35">
      <c r="A8" t="s">
        <v>9</v>
      </c>
      <c r="B8">
        <v>0</v>
      </c>
      <c r="C8">
        <v>30144</v>
      </c>
      <c r="D8">
        <v>45568</v>
      </c>
      <c r="E8">
        <v>72320</v>
      </c>
      <c r="H8" s="4"/>
    </row>
    <row r="9" spans="1:32" x14ac:dyDescent="0.35">
      <c r="A9" t="s">
        <v>10</v>
      </c>
      <c r="B9">
        <v>0</v>
      </c>
      <c r="C9">
        <v>24512</v>
      </c>
      <c r="D9">
        <v>39552</v>
      </c>
      <c r="E9">
        <v>58112</v>
      </c>
    </row>
    <row r="10" spans="1:32" x14ac:dyDescent="0.35">
      <c r="A10" t="s">
        <v>11</v>
      </c>
      <c r="B10">
        <v>0</v>
      </c>
      <c r="C10">
        <v>23680</v>
      </c>
      <c r="D10">
        <v>39936</v>
      </c>
      <c r="E10">
        <v>62016</v>
      </c>
    </row>
    <row r="11" spans="1:32" x14ac:dyDescent="0.35">
      <c r="A11" t="s">
        <v>12</v>
      </c>
      <c r="B11">
        <v>0</v>
      </c>
      <c r="C11">
        <v>23936</v>
      </c>
      <c r="D11">
        <v>42304</v>
      </c>
      <c r="E11">
        <v>64192</v>
      </c>
    </row>
    <row r="12" spans="1:32" x14ac:dyDescent="0.35">
      <c r="A12" t="s">
        <v>13</v>
      </c>
      <c r="B12">
        <v>0</v>
      </c>
      <c r="C12">
        <v>23232</v>
      </c>
      <c r="D12">
        <v>41472</v>
      </c>
      <c r="E12">
        <v>94592</v>
      </c>
      <c r="J12" t="s">
        <v>140</v>
      </c>
      <c r="K12" t="s">
        <v>141</v>
      </c>
      <c r="L12" t="s">
        <v>142</v>
      </c>
    </row>
    <row r="13" spans="1:32" x14ac:dyDescent="0.35">
      <c r="A13" t="s">
        <v>14</v>
      </c>
      <c r="B13">
        <v>0</v>
      </c>
      <c r="C13">
        <v>21952</v>
      </c>
      <c r="D13">
        <v>34944</v>
      </c>
      <c r="E13">
        <v>67520</v>
      </c>
      <c r="I13">
        <v>0</v>
      </c>
      <c r="J13" s="5">
        <f t="shared" ref="J13:J18" si="1">AVERAGE(J2:AG2)</f>
        <v>41742.769230769234</v>
      </c>
      <c r="K13">
        <f t="shared" ref="K13:K18" si="2">_xlfn.STDEV.P(J2:AG2)</f>
        <v>4764.9281236623747</v>
      </c>
      <c r="L13">
        <f>COUNT(J2:AG2)</f>
        <v>13</v>
      </c>
      <c r="N13" t="s">
        <v>125</v>
      </c>
      <c r="O13">
        <f>(J15/J13)</f>
        <v>1.2118848246929388</v>
      </c>
    </row>
    <row r="14" spans="1:32" x14ac:dyDescent="0.35">
      <c r="A14" t="s">
        <v>15</v>
      </c>
      <c r="B14">
        <v>0</v>
      </c>
      <c r="C14">
        <v>29440</v>
      </c>
      <c r="D14">
        <v>51328</v>
      </c>
      <c r="E14">
        <v>84032</v>
      </c>
      <c r="I14">
        <v>2</v>
      </c>
      <c r="J14" s="5">
        <f t="shared" si="1"/>
        <v>43054.222222222219</v>
      </c>
      <c r="K14">
        <f t="shared" si="2"/>
        <v>6389.4955769915878</v>
      </c>
      <c r="L14">
        <f t="shared" ref="L14:L18" si="3">COUNT(J3:AG3)</f>
        <v>18</v>
      </c>
      <c r="N14" t="s">
        <v>143</v>
      </c>
      <c r="O14">
        <f>(J16/J13)</f>
        <v>1.3914120307460374</v>
      </c>
    </row>
    <row r="15" spans="1:32" x14ac:dyDescent="0.35">
      <c r="A15" t="s">
        <v>16</v>
      </c>
      <c r="B15">
        <v>2</v>
      </c>
      <c r="C15">
        <v>33920</v>
      </c>
      <c r="D15">
        <v>51904</v>
      </c>
      <c r="E15">
        <v>77888</v>
      </c>
      <c r="I15">
        <v>4</v>
      </c>
      <c r="J15" s="5">
        <f t="shared" si="1"/>
        <v>50587.428571428572</v>
      </c>
      <c r="K15">
        <f t="shared" si="2"/>
        <v>6518.5686171372417</v>
      </c>
      <c r="L15">
        <f t="shared" si="3"/>
        <v>14</v>
      </c>
      <c r="N15" t="s">
        <v>145</v>
      </c>
      <c r="O15">
        <f>(J17/J13)</f>
        <v>1.3400165113810589</v>
      </c>
    </row>
    <row r="16" spans="1:32" x14ac:dyDescent="0.35">
      <c r="A16" t="s">
        <v>17</v>
      </c>
      <c r="B16">
        <v>2</v>
      </c>
      <c r="C16">
        <v>33024</v>
      </c>
      <c r="D16">
        <v>48192</v>
      </c>
      <c r="E16">
        <v>70720</v>
      </c>
      <c r="I16">
        <v>6</v>
      </c>
      <c r="J16" s="5">
        <f t="shared" si="1"/>
        <v>58081.391304347824</v>
      </c>
      <c r="K16">
        <f t="shared" si="2"/>
        <v>7734.3668622534569</v>
      </c>
      <c r="L16">
        <f t="shared" si="3"/>
        <v>23</v>
      </c>
      <c r="N16" t="s">
        <v>144</v>
      </c>
      <c r="O16">
        <f>(J17/J16)</f>
        <v>0.96306232932496527</v>
      </c>
    </row>
    <row r="17" spans="1:15" x14ac:dyDescent="0.35">
      <c r="A17" t="s">
        <v>18</v>
      </c>
      <c r="B17">
        <v>2</v>
      </c>
      <c r="C17">
        <v>30528</v>
      </c>
      <c r="D17">
        <v>46784</v>
      </c>
      <c r="E17">
        <v>66944</v>
      </c>
      <c r="I17">
        <v>8</v>
      </c>
      <c r="J17" s="5">
        <f t="shared" si="1"/>
        <v>55936</v>
      </c>
      <c r="K17">
        <f t="shared" si="2"/>
        <v>13730.419641417073</v>
      </c>
      <c r="L17">
        <f t="shared" si="3"/>
        <v>17</v>
      </c>
      <c r="N17" t="s">
        <v>139</v>
      </c>
      <c r="O17">
        <f>(J18/J17)</f>
        <v>1.2385311103846572</v>
      </c>
    </row>
    <row r="18" spans="1:15" x14ac:dyDescent="0.35">
      <c r="A18" t="s">
        <v>19</v>
      </c>
      <c r="B18">
        <v>2</v>
      </c>
      <c r="C18">
        <v>33152</v>
      </c>
      <c r="D18">
        <v>50368</v>
      </c>
      <c r="E18">
        <v>72320</v>
      </c>
      <c r="I18">
        <v>10</v>
      </c>
      <c r="J18" s="5">
        <f t="shared" si="1"/>
        <v>69278.476190476184</v>
      </c>
      <c r="K18">
        <f t="shared" si="2"/>
        <v>8254.4434188014766</v>
      </c>
      <c r="L18">
        <f t="shared" si="3"/>
        <v>21</v>
      </c>
      <c r="N18" t="s">
        <v>131</v>
      </c>
      <c r="O18">
        <f>(J18/J13)</f>
        <v>1.6596521377745577</v>
      </c>
    </row>
    <row r="19" spans="1:15" x14ac:dyDescent="0.35">
      <c r="A19" t="s">
        <v>20</v>
      </c>
      <c r="B19">
        <v>2</v>
      </c>
      <c r="C19">
        <v>27904</v>
      </c>
      <c r="D19">
        <v>42496</v>
      </c>
      <c r="E19">
        <v>60992</v>
      </c>
      <c r="N19" t="s">
        <v>146</v>
      </c>
      <c r="O19">
        <f>(J18/J15)</f>
        <v>1.3694800891619976</v>
      </c>
    </row>
    <row r="20" spans="1:15" x14ac:dyDescent="0.35">
      <c r="A20" t="s">
        <v>21</v>
      </c>
      <c r="B20">
        <v>2</v>
      </c>
      <c r="C20">
        <v>32832</v>
      </c>
      <c r="D20">
        <v>46976</v>
      </c>
      <c r="E20">
        <v>69504</v>
      </c>
      <c r="I20">
        <v>0</v>
      </c>
      <c r="J20" s="5">
        <f>J13/$J$13</f>
        <v>1</v>
      </c>
      <c r="K20" s="5">
        <f>K13/$J$13</f>
        <v>0.11414978477637927</v>
      </c>
      <c r="N20" t="s">
        <v>147</v>
      </c>
      <c r="O20">
        <f>(J18/J16)</f>
        <v>1.1927826561084836</v>
      </c>
    </row>
    <row r="21" spans="1:15" x14ac:dyDescent="0.35">
      <c r="A21" t="s">
        <v>22</v>
      </c>
      <c r="B21">
        <v>2</v>
      </c>
      <c r="C21">
        <v>31424</v>
      </c>
      <c r="D21">
        <v>45824</v>
      </c>
      <c r="E21">
        <v>67456</v>
      </c>
      <c r="I21">
        <v>2</v>
      </c>
      <c r="J21" s="5">
        <f t="shared" ref="J21:K25" si="4">J14/$J$13</f>
        <v>1.0314174889596517</v>
      </c>
      <c r="K21" s="5">
        <f t="shared" si="4"/>
        <v>0.15306832044774338</v>
      </c>
    </row>
    <row r="22" spans="1:15" x14ac:dyDescent="0.35">
      <c r="A22" t="s">
        <v>23</v>
      </c>
      <c r="B22">
        <v>2</v>
      </c>
      <c r="C22">
        <v>25792</v>
      </c>
      <c r="D22">
        <v>40192</v>
      </c>
      <c r="E22">
        <v>62336</v>
      </c>
      <c r="I22">
        <v>4</v>
      </c>
      <c r="J22" s="5">
        <f t="shared" si="4"/>
        <v>1.2118848246929388</v>
      </c>
      <c r="K22" s="5">
        <f t="shared" si="4"/>
        <v>0.15616042579974079</v>
      </c>
      <c r="N22" s="7" t="s">
        <v>151</v>
      </c>
      <c r="O22" s="7"/>
    </row>
    <row r="23" spans="1:15" x14ac:dyDescent="0.35">
      <c r="A23" t="s">
        <v>24</v>
      </c>
      <c r="B23">
        <v>2</v>
      </c>
      <c r="C23">
        <v>36416</v>
      </c>
      <c r="D23">
        <v>56384</v>
      </c>
      <c r="E23">
        <v>85568</v>
      </c>
      <c r="I23">
        <v>6</v>
      </c>
      <c r="J23" s="5">
        <f t="shared" si="4"/>
        <v>1.3914120307460374</v>
      </c>
      <c r="K23" s="5">
        <f t="shared" si="4"/>
        <v>0.18528638623602234</v>
      </c>
      <c r="N23" s="4" t="s">
        <v>148</v>
      </c>
      <c r="O23" s="4">
        <f>J14/J13</f>
        <v>1.0314174889596517</v>
      </c>
    </row>
    <row r="24" spans="1:15" x14ac:dyDescent="0.35">
      <c r="A24" t="s">
        <v>25</v>
      </c>
      <c r="B24">
        <v>2</v>
      </c>
      <c r="C24">
        <v>24192</v>
      </c>
      <c r="D24">
        <v>42176</v>
      </c>
      <c r="E24">
        <v>65216</v>
      </c>
      <c r="I24">
        <v>8</v>
      </c>
      <c r="J24" s="5">
        <f t="shared" si="4"/>
        <v>1.3400165113810589</v>
      </c>
      <c r="K24" s="5">
        <f t="shared" si="4"/>
        <v>0.32892929468838811</v>
      </c>
      <c r="N24" s="4" t="s">
        <v>149</v>
      </c>
      <c r="O24" s="4">
        <f t="shared" ref="O24:O27" si="5">J15/J14</f>
        <v>1.1749702110590707</v>
      </c>
    </row>
    <row r="25" spans="1:15" x14ac:dyDescent="0.35">
      <c r="A25" t="s">
        <v>26</v>
      </c>
      <c r="B25">
        <v>2</v>
      </c>
      <c r="C25">
        <v>23552</v>
      </c>
      <c r="D25">
        <v>38080</v>
      </c>
      <c r="E25">
        <v>57280</v>
      </c>
      <c r="I25">
        <v>10</v>
      </c>
      <c r="J25" s="5">
        <f>J18/$J$13</f>
        <v>1.6596521377745577</v>
      </c>
      <c r="K25" s="5">
        <f t="shared" si="4"/>
        <v>0.19774546756033137</v>
      </c>
      <c r="N25" s="4" t="s">
        <v>150</v>
      </c>
      <c r="O25" s="4">
        <f t="shared" si="5"/>
        <v>1.1481388349743435</v>
      </c>
    </row>
    <row r="26" spans="1:15" x14ac:dyDescent="0.35">
      <c r="A26" t="s">
        <v>27</v>
      </c>
      <c r="B26">
        <v>2</v>
      </c>
      <c r="C26">
        <v>24832</v>
      </c>
      <c r="D26">
        <v>38528</v>
      </c>
      <c r="E26">
        <v>56320</v>
      </c>
      <c r="N26" s="4" t="s">
        <v>144</v>
      </c>
      <c r="O26" s="4">
        <f t="shared" si="5"/>
        <v>0.96306232932496527</v>
      </c>
    </row>
    <row r="27" spans="1:15" x14ac:dyDescent="0.35">
      <c r="A27" t="s">
        <v>28</v>
      </c>
      <c r="B27">
        <v>2</v>
      </c>
      <c r="C27">
        <v>19328</v>
      </c>
      <c r="D27">
        <v>29632</v>
      </c>
      <c r="E27">
        <v>45440</v>
      </c>
      <c r="N27" s="4" t="s">
        <v>139</v>
      </c>
      <c r="O27" s="4">
        <f t="shared" si="5"/>
        <v>1.2385311103846572</v>
      </c>
    </row>
    <row r="28" spans="1:15" x14ac:dyDescent="0.35">
      <c r="A28" t="s">
        <v>29</v>
      </c>
      <c r="B28">
        <v>2</v>
      </c>
      <c r="C28">
        <v>24512</v>
      </c>
      <c r="D28">
        <v>36608</v>
      </c>
      <c r="E28">
        <v>55616</v>
      </c>
      <c r="N28" s="4" t="s">
        <v>131</v>
      </c>
      <c r="O28" s="4">
        <f>J18/J13</f>
        <v>1.6596521377745577</v>
      </c>
    </row>
    <row r="29" spans="1:15" x14ac:dyDescent="0.35">
      <c r="A29" t="s">
        <v>30</v>
      </c>
      <c r="B29">
        <v>2</v>
      </c>
      <c r="C29">
        <v>24896</v>
      </c>
      <c r="D29">
        <v>37696</v>
      </c>
      <c r="E29">
        <v>57536</v>
      </c>
    </row>
    <row r="30" spans="1:15" x14ac:dyDescent="0.35">
      <c r="A30" t="s">
        <v>31</v>
      </c>
      <c r="B30">
        <v>2</v>
      </c>
      <c r="C30">
        <v>24448</v>
      </c>
      <c r="D30">
        <v>35840</v>
      </c>
      <c r="E30">
        <v>58944</v>
      </c>
      <c r="J30" t="s">
        <v>132</v>
      </c>
    </row>
    <row r="31" spans="1:15" x14ac:dyDescent="0.35">
      <c r="A31" t="s">
        <v>32</v>
      </c>
      <c r="B31">
        <v>2</v>
      </c>
      <c r="C31">
        <v>27136</v>
      </c>
      <c r="D31">
        <v>42176</v>
      </c>
      <c r="E31">
        <v>61056</v>
      </c>
      <c r="J31" t="s">
        <v>140</v>
      </c>
      <c r="K31" t="s">
        <v>141</v>
      </c>
      <c r="L31" t="s">
        <v>142</v>
      </c>
      <c r="N31" s="7" t="s">
        <v>151</v>
      </c>
      <c r="O31" s="7"/>
    </row>
    <row r="32" spans="1:15" x14ac:dyDescent="0.35">
      <c r="A32" t="s">
        <v>33</v>
      </c>
      <c r="B32">
        <v>2</v>
      </c>
      <c r="C32">
        <v>30848</v>
      </c>
      <c r="D32">
        <v>45120</v>
      </c>
      <c r="E32">
        <v>69888</v>
      </c>
      <c r="I32">
        <v>0</v>
      </c>
      <c r="J32" s="1">
        <f>AVERAGE(C2:C14)</f>
        <v>25235.692307692309</v>
      </c>
      <c r="K32">
        <f>_xlfn.STDEV.P(C2:C14)</f>
        <v>2481.9339662887392</v>
      </c>
      <c r="L32">
        <f>COUNT(J21:AG21)</f>
        <v>2</v>
      </c>
      <c r="N32" s="4" t="s">
        <v>148</v>
      </c>
      <c r="O32" s="4">
        <f>J33/J32</f>
        <v>1.1199657519400008</v>
      </c>
    </row>
    <row r="33" spans="1:15" x14ac:dyDescent="0.35">
      <c r="A33" t="s">
        <v>34</v>
      </c>
      <c r="B33">
        <v>4</v>
      </c>
      <c r="C33">
        <v>35712</v>
      </c>
      <c r="D33">
        <v>56256</v>
      </c>
      <c r="E33">
        <v>87104</v>
      </c>
      <c r="I33">
        <v>2</v>
      </c>
      <c r="J33" s="1">
        <f>AVERAGE(C15:C32)</f>
        <v>28263.111111111109</v>
      </c>
      <c r="K33">
        <f>_xlfn.STDEV.P(C15:C32)</f>
        <v>4506.5442893750378</v>
      </c>
      <c r="L33">
        <f t="shared" ref="L33:L35" si="6">COUNT(J22:AG22)</f>
        <v>2</v>
      </c>
      <c r="N33" s="4" t="s">
        <v>149</v>
      </c>
      <c r="O33" s="4">
        <f t="shared" ref="O33:O36" si="7">J34/J33</f>
        <v>1.1005157881494527</v>
      </c>
    </row>
    <row r="34" spans="1:15" x14ac:dyDescent="0.35">
      <c r="A34" t="s">
        <v>35</v>
      </c>
      <c r="B34">
        <v>4</v>
      </c>
      <c r="C34">
        <v>38272</v>
      </c>
      <c r="D34">
        <v>61504</v>
      </c>
      <c r="E34">
        <v>96128</v>
      </c>
      <c r="I34">
        <v>4</v>
      </c>
      <c r="J34" s="1">
        <f>AVERAGE(C33:C46)</f>
        <v>31104</v>
      </c>
      <c r="K34">
        <f>_xlfn.STDEV.P(C33:C46)</f>
        <v>4989.948296325324</v>
      </c>
      <c r="L34">
        <f t="shared" si="6"/>
        <v>3</v>
      </c>
      <c r="N34" s="4" t="s">
        <v>150</v>
      </c>
      <c r="O34" s="4">
        <f t="shared" si="7"/>
        <v>1.1932367149758454</v>
      </c>
    </row>
    <row r="35" spans="1:15" x14ac:dyDescent="0.35">
      <c r="A35" t="s">
        <v>36</v>
      </c>
      <c r="B35">
        <v>4</v>
      </c>
      <c r="C35">
        <v>36224</v>
      </c>
      <c r="D35">
        <v>56512</v>
      </c>
      <c r="E35">
        <v>87040</v>
      </c>
      <c r="I35">
        <v>6</v>
      </c>
      <c r="J35" s="1">
        <f>AVERAGE(C47:C69)</f>
        <v>37114.434782608696</v>
      </c>
      <c r="K35">
        <f>_xlfn.STDEV.P(C47:C69)</f>
        <v>5850.8594376202691</v>
      </c>
      <c r="L35">
        <f t="shared" si="6"/>
        <v>3</v>
      </c>
      <c r="N35" s="4" t="s">
        <v>144</v>
      </c>
      <c r="O35" s="4">
        <f t="shared" si="7"/>
        <v>0.96647349898123891</v>
      </c>
    </row>
    <row r="36" spans="1:15" x14ac:dyDescent="0.35">
      <c r="A36" t="s">
        <v>37</v>
      </c>
      <c r="B36">
        <v>4</v>
      </c>
      <c r="C36">
        <v>32384</v>
      </c>
      <c r="D36">
        <v>51264</v>
      </c>
      <c r="E36">
        <v>82048</v>
      </c>
      <c r="I36">
        <v>8</v>
      </c>
      <c r="J36" s="1">
        <f>AVERAGE(C70:C86)</f>
        <v>35870.117647058825</v>
      </c>
      <c r="K36">
        <f>_xlfn.STDEV.P(C70:C86)</f>
        <v>9694.8318183534866</v>
      </c>
      <c r="L36">
        <f>COUNT(B101:B124)</f>
        <v>7</v>
      </c>
      <c r="N36" s="4" t="s">
        <v>139</v>
      </c>
      <c r="O36" s="4">
        <f t="shared" si="7"/>
        <v>1.2938107232817559</v>
      </c>
    </row>
    <row r="37" spans="1:15" x14ac:dyDescent="0.35">
      <c r="A37" t="s">
        <v>38</v>
      </c>
      <c r="B37">
        <v>4</v>
      </c>
      <c r="C37">
        <v>21824</v>
      </c>
      <c r="D37">
        <v>42944</v>
      </c>
      <c r="E37">
        <v>73152</v>
      </c>
      <c r="I37">
        <v>10</v>
      </c>
      <c r="J37" s="1">
        <f>AVERAGE(C87:C107)</f>
        <v>46409.142857142855</v>
      </c>
      <c r="K37">
        <f>_xlfn.STDEV.P(C87:C107)</f>
        <v>6609.2803029111255</v>
      </c>
      <c r="L37">
        <f>COUNT(B125:B146)</f>
        <v>0</v>
      </c>
      <c r="N37" s="4" t="s">
        <v>131</v>
      </c>
      <c r="O37" s="4">
        <f>J37/J32</f>
        <v>1.8390279248648347</v>
      </c>
    </row>
    <row r="38" spans="1:15" x14ac:dyDescent="0.35">
      <c r="A38" t="s">
        <v>39</v>
      </c>
      <c r="B38">
        <v>4</v>
      </c>
      <c r="C38">
        <v>29056</v>
      </c>
      <c r="D38">
        <v>48704</v>
      </c>
      <c r="E38">
        <v>77696</v>
      </c>
      <c r="H38" s="4"/>
    </row>
    <row r="39" spans="1:15" x14ac:dyDescent="0.35">
      <c r="A39" t="s">
        <v>40</v>
      </c>
      <c r="B39">
        <v>4</v>
      </c>
      <c r="C39">
        <v>22976</v>
      </c>
      <c r="D39">
        <v>41984</v>
      </c>
      <c r="E39">
        <v>58880</v>
      </c>
      <c r="H39" s="4"/>
    </row>
    <row r="40" spans="1:15" x14ac:dyDescent="0.35">
      <c r="A40" t="s">
        <v>41</v>
      </c>
      <c r="B40">
        <v>4</v>
      </c>
      <c r="C40">
        <v>27136</v>
      </c>
      <c r="D40">
        <v>48448</v>
      </c>
      <c r="E40">
        <v>76096</v>
      </c>
      <c r="H40" s="4"/>
      <c r="J40" t="s">
        <v>134</v>
      </c>
    </row>
    <row r="41" spans="1:15" x14ac:dyDescent="0.35">
      <c r="A41" t="s">
        <v>42</v>
      </c>
      <c r="B41">
        <v>4</v>
      </c>
      <c r="C41">
        <v>37312</v>
      </c>
      <c r="D41">
        <v>62080</v>
      </c>
      <c r="E41">
        <v>97536</v>
      </c>
      <c r="H41" s="4"/>
      <c r="J41" t="s">
        <v>140</v>
      </c>
      <c r="K41" t="s">
        <v>141</v>
      </c>
      <c r="L41" t="s">
        <v>142</v>
      </c>
      <c r="N41" s="7" t="s">
        <v>151</v>
      </c>
      <c r="O41" s="7"/>
    </row>
    <row r="42" spans="1:15" x14ac:dyDescent="0.35">
      <c r="A42" t="s">
        <v>43</v>
      </c>
      <c r="B42">
        <v>4</v>
      </c>
      <c r="C42">
        <v>30016</v>
      </c>
      <c r="D42">
        <v>54400</v>
      </c>
      <c r="E42">
        <v>92032</v>
      </c>
      <c r="H42" s="4"/>
      <c r="I42">
        <v>0</v>
      </c>
      <c r="J42" s="1">
        <f>AVERAGE(E2:E14)</f>
        <v>70276.923076923078</v>
      </c>
      <c r="K42">
        <f>_xlfn.STDEV.P(D5:D28)</f>
        <v>6110.3098302968419</v>
      </c>
      <c r="L42">
        <f>COUNT(J31:AG31)</f>
        <v>0</v>
      </c>
      <c r="N42" s="4" t="s">
        <v>148</v>
      </c>
      <c r="O42" s="4">
        <f>J43/J42</f>
        <v>0.91781669585522474</v>
      </c>
    </row>
    <row r="43" spans="1:15" x14ac:dyDescent="0.35">
      <c r="A43" t="s">
        <v>44</v>
      </c>
      <c r="B43">
        <v>4</v>
      </c>
      <c r="C43">
        <v>36160</v>
      </c>
      <c r="D43">
        <v>50752</v>
      </c>
      <c r="E43">
        <v>69120</v>
      </c>
      <c r="H43" s="4"/>
      <c r="I43">
        <v>1</v>
      </c>
      <c r="J43" s="1">
        <f>AVERAGE(E15:E32)</f>
        <v>64501.333333333336</v>
      </c>
      <c r="K43">
        <f>_xlfn.STDEV.P(D29:D52)</f>
        <v>9715.7583795033152</v>
      </c>
      <c r="L43">
        <f t="shared" ref="L43:L46" si="8">COUNT(J32:AG32)</f>
        <v>4</v>
      </c>
      <c r="N43" s="4" t="s">
        <v>149</v>
      </c>
      <c r="O43" s="4">
        <f t="shared" ref="O43:O46" si="9">J44/J43</f>
        <v>1.2266058730421225</v>
      </c>
    </row>
    <row r="44" spans="1:15" x14ac:dyDescent="0.35">
      <c r="A44" t="s">
        <v>45</v>
      </c>
      <c r="B44">
        <v>4</v>
      </c>
      <c r="C44">
        <v>28480</v>
      </c>
      <c r="D44">
        <v>43200</v>
      </c>
      <c r="E44">
        <v>69888</v>
      </c>
      <c r="H44" s="4"/>
      <c r="I44">
        <v>4</v>
      </c>
      <c r="J44" s="1">
        <f>AVERAGE(E33:E46)</f>
        <v>79117.71428571429</v>
      </c>
      <c r="K44">
        <f>_xlfn.STDEV.P(D53:D76)</f>
        <v>7915.3921500383594</v>
      </c>
      <c r="L44">
        <f t="shared" si="8"/>
        <v>4</v>
      </c>
      <c r="N44" s="4" t="s">
        <v>150</v>
      </c>
      <c r="O44" s="4">
        <f t="shared" si="9"/>
        <v>1.1080110837283732</v>
      </c>
    </row>
    <row r="45" spans="1:15" x14ac:dyDescent="0.35">
      <c r="A45" t="s">
        <v>47</v>
      </c>
      <c r="B45">
        <v>4</v>
      </c>
      <c r="C45">
        <v>30720</v>
      </c>
      <c r="D45">
        <v>43392</v>
      </c>
      <c r="E45">
        <v>65408</v>
      </c>
      <c r="I45">
        <v>6</v>
      </c>
      <c r="J45" s="1">
        <f>AVERAGE(E47:E69)</f>
        <v>87663.304347826081</v>
      </c>
      <c r="K45">
        <f>_xlfn.STDEV.P(D77:D100)</f>
        <v>13842.596288269047</v>
      </c>
      <c r="L45">
        <f t="shared" si="8"/>
        <v>4</v>
      </c>
      <c r="N45" s="4" t="s">
        <v>144</v>
      </c>
      <c r="O45" s="4">
        <f t="shared" si="9"/>
        <v>0.95969326023959611</v>
      </c>
    </row>
    <row r="46" spans="1:15" x14ac:dyDescent="0.35">
      <c r="A46" t="s">
        <v>48</v>
      </c>
      <c r="B46">
        <v>4</v>
      </c>
      <c r="C46">
        <v>29184</v>
      </c>
      <c r="D46">
        <v>46784</v>
      </c>
      <c r="E46">
        <v>75520</v>
      </c>
      <c r="I46">
        <v>8</v>
      </c>
      <c r="J46" s="1">
        <f>AVERAGE(E70:E86)</f>
        <v>84129.882352941175</v>
      </c>
      <c r="K46">
        <f>_xlfn.STDEV.P(D101:D124)</f>
        <v>5684.9312310740243</v>
      </c>
      <c r="L46">
        <f t="shared" si="8"/>
        <v>4</v>
      </c>
      <c r="N46" s="4" t="s">
        <v>139</v>
      </c>
      <c r="O46" s="4">
        <f t="shared" si="9"/>
        <v>1.2015163428775995</v>
      </c>
    </row>
    <row r="47" spans="1:15" x14ac:dyDescent="0.35">
      <c r="A47" t="s">
        <v>49</v>
      </c>
      <c r="B47">
        <v>6</v>
      </c>
      <c r="C47">
        <v>33792</v>
      </c>
      <c r="D47">
        <v>50944</v>
      </c>
      <c r="E47">
        <v>73216</v>
      </c>
      <c r="I47">
        <v>10</v>
      </c>
      <c r="J47" s="1">
        <f>AVERAGE(E87:E107)</f>
        <v>101083.42857142857</v>
      </c>
      <c r="K47" t="e">
        <f>_xlfn.STDEV.P(D125:D146)</f>
        <v>#DIV/0!</v>
      </c>
      <c r="L47">
        <f>COUNT(B135:B156)</f>
        <v>0</v>
      </c>
      <c r="N47" s="4" t="s">
        <v>131</v>
      </c>
      <c r="O47" s="4">
        <f>J47/J42</f>
        <v>1.4383587690768076</v>
      </c>
    </row>
    <row r="48" spans="1:15" x14ac:dyDescent="0.35">
      <c r="A48" t="s">
        <v>50</v>
      </c>
      <c r="B48">
        <v>6</v>
      </c>
      <c r="C48">
        <v>39488</v>
      </c>
      <c r="D48">
        <v>60352</v>
      </c>
      <c r="E48">
        <v>90368</v>
      </c>
    </row>
    <row r="49" spans="1:5" x14ac:dyDescent="0.35">
      <c r="A49" t="s">
        <v>51</v>
      </c>
      <c r="B49">
        <v>6</v>
      </c>
      <c r="C49">
        <v>41088</v>
      </c>
      <c r="D49">
        <v>65408</v>
      </c>
      <c r="E49">
        <v>97408</v>
      </c>
    </row>
    <row r="50" spans="1:5" x14ac:dyDescent="0.35">
      <c r="A50" t="s">
        <v>52</v>
      </c>
      <c r="B50">
        <v>6</v>
      </c>
      <c r="C50">
        <v>47040</v>
      </c>
      <c r="D50">
        <v>70464</v>
      </c>
      <c r="E50">
        <v>98880</v>
      </c>
    </row>
    <row r="51" spans="1:5" x14ac:dyDescent="0.35">
      <c r="A51" t="s">
        <v>53</v>
      </c>
      <c r="B51">
        <v>6</v>
      </c>
      <c r="C51">
        <v>45312</v>
      </c>
      <c r="D51">
        <v>68288</v>
      </c>
      <c r="E51">
        <v>100608</v>
      </c>
    </row>
    <row r="52" spans="1:5" x14ac:dyDescent="0.35">
      <c r="A52" t="s">
        <v>54</v>
      </c>
      <c r="B52">
        <v>6</v>
      </c>
      <c r="C52">
        <v>38016</v>
      </c>
      <c r="D52">
        <v>65280</v>
      </c>
      <c r="E52">
        <v>96960</v>
      </c>
    </row>
    <row r="53" spans="1:5" x14ac:dyDescent="0.35">
      <c r="A53" t="s">
        <v>55</v>
      </c>
      <c r="B53">
        <v>6</v>
      </c>
      <c r="C53">
        <v>38272</v>
      </c>
      <c r="D53">
        <v>64448</v>
      </c>
      <c r="E53">
        <v>86272</v>
      </c>
    </row>
    <row r="54" spans="1:5" x14ac:dyDescent="0.35">
      <c r="A54" t="s">
        <v>56</v>
      </c>
      <c r="B54">
        <v>6</v>
      </c>
      <c r="C54">
        <v>42688</v>
      </c>
      <c r="D54">
        <v>56320</v>
      </c>
      <c r="E54">
        <v>84160</v>
      </c>
    </row>
    <row r="55" spans="1:5" x14ac:dyDescent="0.35">
      <c r="A55" t="s">
        <v>57</v>
      </c>
      <c r="B55">
        <v>6</v>
      </c>
      <c r="C55">
        <v>26112</v>
      </c>
      <c r="D55">
        <v>44864</v>
      </c>
      <c r="E55">
        <v>89792</v>
      </c>
    </row>
    <row r="56" spans="1:5" x14ac:dyDescent="0.35">
      <c r="A56" t="s">
        <v>58</v>
      </c>
      <c r="B56">
        <v>6</v>
      </c>
      <c r="C56">
        <v>41280</v>
      </c>
      <c r="D56">
        <v>65984</v>
      </c>
      <c r="E56">
        <v>95424</v>
      </c>
    </row>
    <row r="57" spans="1:5" x14ac:dyDescent="0.35">
      <c r="A57" t="s">
        <v>59</v>
      </c>
      <c r="B57">
        <v>6</v>
      </c>
      <c r="C57">
        <v>34240</v>
      </c>
      <c r="D57">
        <v>52800</v>
      </c>
      <c r="E57">
        <v>81664</v>
      </c>
    </row>
    <row r="58" spans="1:5" x14ac:dyDescent="0.35">
      <c r="A58" t="s">
        <v>60</v>
      </c>
      <c r="B58">
        <v>6</v>
      </c>
      <c r="C58">
        <v>50240</v>
      </c>
      <c r="D58">
        <v>72000</v>
      </c>
      <c r="E58">
        <v>108672</v>
      </c>
    </row>
    <row r="59" spans="1:5" x14ac:dyDescent="0.35">
      <c r="A59" t="s">
        <v>61</v>
      </c>
      <c r="B59">
        <v>6</v>
      </c>
      <c r="C59">
        <v>32832</v>
      </c>
      <c r="D59">
        <v>53952</v>
      </c>
      <c r="E59">
        <v>85440</v>
      </c>
    </row>
    <row r="60" spans="1:5" x14ac:dyDescent="0.35">
      <c r="A60" t="s">
        <v>62</v>
      </c>
      <c r="B60">
        <v>6</v>
      </c>
      <c r="C60">
        <v>37824</v>
      </c>
      <c r="D60">
        <v>59456</v>
      </c>
      <c r="E60">
        <v>90624</v>
      </c>
    </row>
    <row r="61" spans="1:5" x14ac:dyDescent="0.35">
      <c r="A61" t="s">
        <v>63</v>
      </c>
      <c r="B61">
        <v>6</v>
      </c>
      <c r="C61">
        <v>27072</v>
      </c>
      <c r="D61">
        <v>43264</v>
      </c>
      <c r="E61">
        <v>71360</v>
      </c>
    </row>
    <row r="62" spans="1:5" x14ac:dyDescent="0.35">
      <c r="A62" t="s">
        <v>64</v>
      </c>
      <c r="B62">
        <v>6</v>
      </c>
      <c r="C62">
        <v>30976</v>
      </c>
      <c r="D62">
        <v>47424</v>
      </c>
      <c r="E62">
        <v>73792</v>
      </c>
    </row>
    <row r="63" spans="1:5" x14ac:dyDescent="0.35">
      <c r="A63" t="s">
        <v>66</v>
      </c>
      <c r="B63">
        <v>6</v>
      </c>
      <c r="C63">
        <v>40000</v>
      </c>
      <c r="D63">
        <v>60864</v>
      </c>
      <c r="E63">
        <v>86848</v>
      </c>
    </row>
    <row r="64" spans="1:5" x14ac:dyDescent="0.35">
      <c r="A64" t="s">
        <v>67</v>
      </c>
      <c r="B64">
        <v>6</v>
      </c>
      <c r="C64">
        <v>36736</v>
      </c>
      <c r="D64">
        <v>56000</v>
      </c>
      <c r="E64">
        <v>79360</v>
      </c>
    </row>
    <row r="65" spans="1:5" x14ac:dyDescent="0.35">
      <c r="A65" t="s">
        <v>68</v>
      </c>
      <c r="B65">
        <v>6</v>
      </c>
      <c r="C65">
        <v>36480</v>
      </c>
      <c r="D65">
        <v>58496</v>
      </c>
      <c r="E65">
        <v>91456</v>
      </c>
    </row>
    <row r="66" spans="1:5" x14ac:dyDescent="0.35">
      <c r="A66" t="s">
        <v>69</v>
      </c>
      <c r="B66">
        <v>6</v>
      </c>
      <c r="C66">
        <v>30080</v>
      </c>
      <c r="D66">
        <v>49024</v>
      </c>
      <c r="E66">
        <v>78144</v>
      </c>
    </row>
    <row r="67" spans="1:5" x14ac:dyDescent="0.35">
      <c r="A67" t="s">
        <v>70</v>
      </c>
      <c r="B67">
        <v>6</v>
      </c>
      <c r="C67">
        <v>34112</v>
      </c>
      <c r="D67">
        <v>56704</v>
      </c>
      <c r="E67">
        <v>82304</v>
      </c>
    </row>
    <row r="68" spans="1:5" x14ac:dyDescent="0.35">
      <c r="A68" t="s">
        <v>71</v>
      </c>
      <c r="B68">
        <v>6</v>
      </c>
      <c r="C68">
        <v>36224</v>
      </c>
      <c r="D68">
        <v>57920</v>
      </c>
      <c r="E68">
        <v>91328</v>
      </c>
    </row>
    <row r="69" spans="1:5" x14ac:dyDescent="0.35">
      <c r="A69" t="s">
        <v>72</v>
      </c>
      <c r="B69">
        <v>6</v>
      </c>
      <c r="C69">
        <v>33728</v>
      </c>
      <c r="D69">
        <v>55616</v>
      </c>
      <c r="E69">
        <v>82176</v>
      </c>
    </row>
    <row r="70" spans="1:5" x14ac:dyDescent="0.35">
      <c r="A70" t="s">
        <v>73</v>
      </c>
      <c r="B70">
        <v>8</v>
      </c>
      <c r="C70">
        <v>35328</v>
      </c>
      <c r="D70">
        <v>56832</v>
      </c>
      <c r="E70">
        <v>86080</v>
      </c>
    </row>
    <row r="71" spans="1:5" x14ac:dyDescent="0.35">
      <c r="A71" t="s">
        <v>74</v>
      </c>
      <c r="B71">
        <v>8</v>
      </c>
      <c r="C71">
        <v>34432</v>
      </c>
      <c r="D71">
        <v>54848</v>
      </c>
      <c r="E71">
        <v>86912</v>
      </c>
    </row>
    <row r="72" spans="1:5" x14ac:dyDescent="0.35">
      <c r="A72" t="s">
        <v>75</v>
      </c>
      <c r="B72">
        <v>8</v>
      </c>
      <c r="C72">
        <v>33344</v>
      </c>
      <c r="D72">
        <v>47232</v>
      </c>
      <c r="E72">
        <v>69824</v>
      </c>
    </row>
    <row r="73" spans="1:5" x14ac:dyDescent="0.35">
      <c r="A73" t="s">
        <v>77</v>
      </c>
      <c r="B73">
        <v>8</v>
      </c>
      <c r="C73">
        <v>51584</v>
      </c>
      <c r="D73">
        <v>77440</v>
      </c>
      <c r="E73">
        <v>109568</v>
      </c>
    </row>
    <row r="74" spans="1:5" x14ac:dyDescent="0.35">
      <c r="A74" t="s">
        <v>78</v>
      </c>
      <c r="B74">
        <v>8</v>
      </c>
      <c r="C74">
        <v>29312</v>
      </c>
      <c r="D74">
        <v>48896</v>
      </c>
      <c r="E74">
        <v>79744</v>
      </c>
    </row>
    <row r="75" spans="1:5" x14ac:dyDescent="0.35">
      <c r="A75" t="s">
        <v>80</v>
      </c>
      <c r="B75">
        <v>8</v>
      </c>
      <c r="C75">
        <v>40000</v>
      </c>
      <c r="D75">
        <v>61120</v>
      </c>
      <c r="E75">
        <v>89664</v>
      </c>
    </row>
    <row r="76" spans="1:5" x14ac:dyDescent="0.35">
      <c r="A76" t="s">
        <v>81</v>
      </c>
      <c r="B76">
        <v>8</v>
      </c>
      <c r="C76">
        <v>37312</v>
      </c>
      <c r="D76">
        <v>57024</v>
      </c>
      <c r="E76">
        <v>83968</v>
      </c>
    </row>
    <row r="77" spans="1:5" x14ac:dyDescent="0.35">
      <c r="A77" t="s">
        <v>82</v>
      </c>
      <c r="B77">
        <v>8</v>
      </c>
      <c r="C77">
        <v>38912</v>
      </c>
      <c r="D77">
        <v>59904</v>
      </c>
      <c r="E77">
        <v>86592</v>
      </c>
    </row>
    <row r="78" spans="1:5" x14ac:dyDescent="0.35">
      <c r="A78" t="s">
        <v>83</v>
      </c>
      <c r="B78">
        <v>8</v>
      </c>
      <c r="C78">
        <v>39808</v>
      </c>
      <c r="D78">
        <v>63936</v>
      </c>
      <c r="E78">
        <v>99776</v>
      </c>
    </row>
    <row r="79" spans="1:5" x14ac:dyDescent="0.35">
      <c r="A79" t="s">
        <v>84</v>
      </c>
      <c r="B79">
        <v>8</v>
      </c>
      <c r="C79">
        <v>45248</v>
      </c>
      <c r="D79">
        <v>67904</v>
      </c>
      <c r="E79">
        <v>101056</v>
      </c>
    </row>
    <row r="80" spans="1:5" x14ac:dyDescent="0.35">
      <c r="A80" t="s">
        <v>86</v>
      </c>
      <c r="B80">
        <v>8</v>
      </c>
      <c r="C80">
        <v>29120</v>
      </c>
      <c r="D80">
        <v>51136</v>
      </c>
      <c r="E80">
        <v>81344</v>
      </c>
    </row>
    <row r="81" spans="1:5" x14ac:dyDescent="0.35">
      <c r="A81" t="s">
        <v>87</v>
      </c>
      <c r="B81">
        <v>8</v>
      </c>
      <c r="C81">
        <v>27456</v>
      </c>
      <c r="D81">
        <v>43968</v>
      </c>
      <c r="E81">
        <v>69824</v>
      </c>
    </row>
    <row r="82" spans="1:5" x14ac:dyDescent="0.35">
      <c r="A82" t="s">
        <v>88</v>
      </c>
      <c r="B82">
        <v>8</v>
      </c>
      <c r="C82">
        <v>36160</v>
      </c>
      <c r="D82">
        <v>59392</v>
      </c>
      <c r="E82">
        <v>89856</v>
      </c>
    </row>
    <row r="83" spans="1:5" x14ac:dyDescent="0.35">
      <c r="A83" t="s">
        <v>90</v>
      </c>
      <c r="B83">
        <v>8</v>
      </c>
      <c r="C83">
        <v>20416</v>
      </c>
      <c r="D83">
        <v>30016</v>
      </c>
      <c r="E83">
        <v>46912</v>
      </c>
    </row>
    <row r="84" spans="1:5" x14ac:dyDescent="0.35">
      <c r="A84" t="s">
        <v>92</v>
      </c>
      <c r="B84">
        <v>8</v>
      </c>
      <c r="C84">
        <v>19392</v>
      </c>
      <c r="D84">
        <v>31616</v>
      </c>
      <c r="E84">
        <v>56320</v>
      </c>
    </row>
    <row r="85" spans="1:5" x14ac:dyDescent="0.35">
      <c r="A85" t="s">
        <v>93</v>
      </c>
      <c r="B85">
        <v>8</v>
      </c>
      <c r="C85">
        <v>58944</v>
      </c>
      <c r="D85">
        <v>86208</v>
      </c>
      <c r="E85">
        <v>110784</v>
      </c>
    </row>
    <row r="86" spans="1:5" x14ac:dyDescent="0.35">
      <c r="A86" t="s">
        <v>94</v>
      </c>
      <c r="B86">
        <v>8</v>
      </c>
      <c r="C86">
        <v>33024</v>
      </c>
      <c r="D86">
        <v>53440</v>
      </c>
      <c r="E86">
        <v>81984</v>
      </c>
    </row>
    <row r="87" spans="1:5" x14ac:dyDescent="0.35">
      <c r="A87" t="s">
        <v>95</v>
      </c>
      <c r="B87">
        <v>10</v>
      </c>
      <c r="C87">
        <v>52736</v>
      </c>
      <c r="D87">
        <v>77184</v>
      </c>
      <c r="E87">
        <v>113280</v>
      </c>
    </row>
    <row r="88" spans="1:5" x14ac:dyDescent="0.35">
      <c r="A88" t="s">
        <v>96</v>
      </c>
      <c r="B88">
        <v>10</v>
      </c>
      <c r="C88">
        <v>55488</v>
      </c>
      <c r="D88">
        <v>82688</v>
      </c>
      <c r="E88">
        <v>117760</v>
      </c>
    </row>
    <row r="89" spans="1:5" x14ac:dyDescent="0.35">
      <c r="A89" t="s">
        <v>97</v>
      </c>
      <c r="B89">
        <v>10</v>
      </c>
      <c r="C89">
        <v>44864</v>
      </c>
      <c r="D89">
        <v>65536</v>
      </c>
      <c r="E89">
        <v>95296</v>
      </c>
    </row>
    <row r="90" spans="1:5" x14ac:dyDescent="0.35">
      <c r="A90" t="s">
        <v>98</v>
      </c>
      <c r="B90">
        <v>10</v>
      </c>
      <c r="C90">
        <v>57792</v>
      </c>
      <c r="D90">
        <v>81600</v>
      </c>
      <c r="E90">
        <v>113472</v>
      </c>
    </row>
    <row r="91" spans="1:5" x14ac:dyDescent="0.35">
      <c r="A91" t="s">
        <v>99</v>
      </c>
      <c r="B91">
        <v>10</v>
      </c>
      <c r="C91">
        <v>44992</v>
      </c>
      <c r="D91">
        <v>67712</v>
      </c>
      <c r="E91">
        <v>98496</v>
      </c>
    </row>
    <row r="92" spans="1:5" x14ac:dyDescent="0.35">
      <c r="A92" t="s">
        <v>100</v>
      </c>
      <c r="B92">
        <v>10</v>
      </c>
      <c r="C92">
        <v>36992</v>
      </c>
      <c r="D92">
        <v>55872</v>
      </c>
      <c r="E92">
        <v>81152</v>
      </c>
    </row>
    <row r="93" spans="1:5" x14ac:dyDescent="0.35">
      <c r="A93" t="s">
        <v>101</v>
      </c>
      <c r="B93">
        <v>10</v>
      </c>
      <c r="C93">
        <v>48256</v>
      </c>
      <c r="D93">
        <v>72000</v>
      </c>
      <c r="E93">
        <v>109440</v>
      </c>
    </row>
    <row r="94" spans="1:5" x14ac:dyDescent="0.35">
      <c r="A94" t="s">
        <v>102</v>
      </c>
      <c r="B94">
        <v>10</v>
      </c>
      <c r="C94">
        <v>34816</v>
      </c>
      <c r="D94">
        <v>55360</v>
      </c>
      <c r="E94">
        <v>85184</v>
      </c>
    </row>
    <row r="95" spans="1:5" x14ac:dyDescent="0.35">
      <c r="A95" t="s">
        <v>103</v>
      </c>
      <c r="B95">
        <v>10</v>
      </c>
      <c r="C95">
        <v>51200</v>
      </c>
      <c r="D95">
        <v>72960</v>
      </c>
      <c r="E95">
        <v>104128</v>
      </c>
    </row>
    <row r="96" spans="1:5" x14ac:dyDescent="0.35">
      <c r="A96" t="s">
        <v>104</v>
      </c>
      <c r="B96">
        <v>10</v>
      </c>
      <c r="C96">
        <v>38848</v>
      </c>
      <c r="D96">
        <v>68160</v>
      </c>
      <c r="E96">
        <v>95296</v>
      </c>
    </row>
    <row r="97" spans="1:5" x14ac:dyDescent="0.35">
      <c r="A97" t="s">
        <v>105</v>
      </c>
      <c r="B97">
        <v>10</v>
      </c>
      <c r="C97">
        <v>46528</v>
      </c>
      <c r="D97">
        <v>65216</v>
      </c>
      <c r="E97">
        <v>97024</v>
      </c>
    </row>
    <row r="98" spans="1:5" x14ac:dyDescent="0.35">
      <c r="A98" t="s">
        <v>106</v>
      </c>
      <c r="B98">
        <v>10</v>
      </c>
      <c r="C98">
        <v>45440</v>
      </c>
      <c r="D98">
        <v>65600</v>
      </c>
      <c r="E98">
        <v>94592</v>
      </c>
    </row>
    <row r="99" spans="1:5" x14ac:dyDescent="0.35">
      <c r="A99" t="s">
        <v>107</v>
      </c>
      <c r="B99">
        <v>10</v>
      </c>
      <c r="C99">
        <v>36608</v>
      </c>
      <c r="D99">
        <v>55104</v>
      </c>
      <c r="E99">
        <v>84736</v>
      </c>
    </row>
    <row r="100" spans="1:5" x14ac:dyDescent="0.35">
      <c r="A100" t="s">
        <v>108</v>
      </c>
      <c r="B100">
        <v>10</v>
      </c>
      <c r="C100">
        <v>39872</v>
      </c>
      <c r="D100">
        <v>60288</v>
      </c>
      <c r="E100">
        <v>92288</v>
      </c>
    </row>
    <row r="101" spans="1:5" x14ac:dyDescent="0.35">
      <c r="A101" t="s">
        <v>109</v>
      </c>
      <c r="B101">
        <v>10</v>
      </c>
      <c r="C101">
        <v>47424</v>
      </c>
      <c r="D101">
        <v>69440</v>
      </c>
      <c r="E101">
        <v>101696</v>
      </c>
    </row>
    <row r="102" spans="1:5" x14ac:dyDescent="0.35">
      <c r="A102" t="s">
        <v>110</v>
      </c>
      <c r="B102">
        <v>10</v>
      </c>
      <c r="C102">
        <v>47680</v>
      </c>
      <c r="D102">
        <v>72768</v>
      </c>
      <c r="E102">
        <v>106176</v>
      </c>
    </row>
    <row r="103" spans="1:5" x14ac:dyDescent="0.35">
      <c r="A103" t="s">
        <v>111</v>
      </c>
      <c r="B103">
        <v>10</v>
      </c>
      <c r="C103">
        <v>47104</v>
      </c>
      <c r="D103">
        <v>72000</v>
      </c>
      <c r="E103">
        <v>101568</v>
      </c>
    </row>
    <row r="104" spans="1:5" x14ac:dyDescent="0.35">
      <c r="A104" t="s">
        <v>112</v>
      </c>
      <c r="B104">
        <v>10</v>
      </c>
      <c r="C104">
        <v>41984</v>
      </c>
      <c r="D104">
        <v>65088</v>
      </c>
      <c r="E104">
        <v>96896</v>
      </c>
    </row>
    <row r="105" spans="1:5" x14ac:dyDescent="0.35">
      <c r="A105" t="s">
        <v>113</v>
      </c>
      <c r="B105">
        <v>10</v>
      </c>
      <c r="C105">
        <v>54656</v>
      </c>
      <c r="D105">
        <v>81344</v>
      </c>
      <c r="E105">
        <v>119616</v>
      </c>
    </row>
    <row r="106" spans="1:5" x14ac:dyDescent="0.35">
      <c r="A106" t="s">
        <v>114</v>
      </c>
      <c r="B106">
        <v>10</v>
      </c>
      <c r="C106">
        <v>44032</v>
      </c>
      <c r="D106">
        <v>68288</v>
      </c>
      <c r="E106">
        <v>102016</v>
      </c>
    </row>
    <row r="107" spans="1:5" x14ac:dyDescent="0.35">
      <c r="A107" t="s">
        <v>115</v>
      </c>
      <c r="B107">
        <v>10</v>
      </c>
      <c r="C107">
        <v>57280</v>
      </c>
      <c r="D107">
        <v>80640</v>
      </c>
      <c r="E107">
        <v>112640</v>
      </c>
    </row>
  </sheetData>
  <mergeCells count="3">
    <mergeCell ref="N22:O22"/>
    <mergeCell ref="N31:O31"/>
    <mergeCell ref="N41:O4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B2681-9243-45B4-BB5E-5D956FE92462}">
  <dimension ref="A1:AC107"/>
  <sheetViews>
    <sheetView zoomScale="85" zoomScaleNormal="85" workbookViewId="0">
      <pane ySplit="1" topLeftCell="A2" activePane="bottomLeft" state="frozen"/>
      <selection pane="bottomLeft" activeCell="K22" sqref="K22:L27"/>
    </sheetView>
  </sheetViews>
  <sheetFormatPr defaultRowHeight="14.5" x14ac:dyDescent="0.35"/>
  <cols>
    <col min="2" max="2" width="9.08984375" bestFit="1" customWidth="1"/>
    <col min="3" max="3" width="10" bestFit="1" customWidth="1"/>
    <col min="4" max="4" width="10" customWidth="1"/>
    <col min="5" max="5" width="9.08984375" bestFit="1" customWidth="1"/>
    <col min="7" max="7" width="19.1796875" bestFit="1" customWidth="1"/>
    <col min="8" max="8" width="13" bestFit="1" customWidth="1"/>
    <col min="9" max="29" width="12" bestFit="1" customWidth="1"/>
    <col min="30" max="30" width="10" bestFit="1" customWidth="1"/>
  </cols>
  <sheetData>
    <row r="1" spans="1:29" x14ac:dyDescent="0.35">
      <c r="B1" t="s">
        <v>0</v>
      </c>
      <c r="C1" t="s">
        <v>2</v>
      </c>
      <c r="E1" t="s">
        <v>129</v>
      </c>
    </row>
    <row r="2" spans="1:29" x14ac:dyDescent="0.35">
      <c r="A2" t="s">
        <v>3</v>
      </c>
      <c r="B2">
        <v>0</v>
      </c>
      <c r="C2">
        <v>37500</v>
      </c>
      <c r="E2">
        <f>COUNT(G2:AD2)</f>
        <v>13</v>
      </c>
      <c r="F2" t="s">
        <v>117</v>
      </c>
      <c r="G2">
        <v>37500</v>
      </c>
      <c r="H2">
        <v>84210.526315789466</v>
      </c>
      <c r="I2">
        <v>31774.193548387098</v>
      </c>
      <c r="J2">
        <v>75414.781297134236</v>
      </c>
      <c r="K2">
        <v>88888.888888888891</v>
      </c>
      <c r="L2">
        <v>93234.100135318004</v>
      </c>
      <c r="M2">
        <v>96610.169491525419</v>
      </c>
      <c r="N2">
        <v>73863.636363636368</v>
      </c>
      <c r="O2">
        <v>73807.10659898477</v>
      </c>
      <c r="P2">
        <v>83009.708737864072</v>
      </c>
      <c r="Q2">
        <v>33846.153846153851</v>
      </c>
      <c r="R2">
        <v>38916.256157635471</v>
      </c>
      <c r="S2">
        <v>35093.167701863356</v>
      </c>
    </row>
    <row r="3" spans="1:29" x14ac:dyDescent="0.35">
      <c r="A3" t="s">
        <v>4</v>
      </c>
      <c r="B3">
        <v>0</v>
      </c>
      <c r="C3">
        <v>84210.526315789466</v>
      </c>
      <c r="E3">
        <f t="shared" ref="E3:E7" si="0">COUNT(G3:AD3)</f>
        <v>18</v>
      </c>
      <c r="F3" t="s">
        <v>128</v>
      </c>
      <c r="G3">
        <v>298979.59183673467</v>
      </c>
      <c r="H3">
        <v>193298.42931937173</v>
      </c>
      <c r="I3">
        <v>163947.07828004411</v>
      </c>
      <c r="J3">
        <v>149248.12030075188</v>
      </c>
      <c r="K3">
        <v>136926.8897149938</v>
      </c>
      <c r="L3">
        <v>99031.216361679224</v>
      </c>
      <c r="M3">
        <v>123929.47103274558</v>
      </c>
      <c r="N3">
        <v>47225.130890052358</v>
      </c>
      <c r="O3">
        <v>318636.36363636365</v>
      </c>
      <c r="P3">
        <v>33333.333333333328</v>
      </c>
      <c r="Q3">
        <v>86641.22137404581</v>
      </c>
      <c r="R3">
        <v>45099.904852521409</v>
      </c>
      <c r="S3">
        <v>109985.09687034276</v>
      </c>
      <c r="T3">
        <v>91941.875825627474</v>
      </c>
      <c r="U3">
        <v>95384.61538461539</v>
      </c>
      <c r="V3">
        <v>42815.674891146591</v>
      </c>
      <c r="W3">
        <v>243750</v>
      </c>
      <c r="X3">
        <v>155852.15605749487</v>
      </c>
    </row>
    <row r="4" spans="1:29" x14ac:dyDescent="0.35">
      <c r="A4" t="s">
        <v>5</v>
      </c>
      <c r="B4">
        <v>0</v>
      </c>
      <c r="C4">
        <v>31774.193548387098</v>
      </c>
      <c r="E4">
        <f t="shared" si="0"/>
        <v>14</v>
      </c>
      <c r="F4" t="s">
        <v>119</v>
      </c>
      <c r="G4">
        <v>276891.61554192228</v>
      </c>
      <c r="H4">
        <v>231292.51700680272</v>
      </c>
      <c r="I4">
        <v>242857.14285714284</v>
      </c>
      <c r="J4">
        <v>115157.89473684211</v>
      </c>
      <c r="K4">
        <v>67579.908675799088</v>
      </c>
      <c r="L4">
        <v>85835.095137420707</v>
      </c>
      <c r="M4">
        <v>66666.666666666657</v>
      </c>
      <c r="N4">
        <v>75041.05090311986</v>
      </c>
      <c r="O4">
        <v>135603.71517027862</v>
      </c>
      <c r="P4">
        <v>108181.81818181818</v>
      </c>
      <c r="Q4">
        <v>183823.5294117647</v>
      </c>
      <c r="R4">
        <v>237377.04918032786</v>
      </c>
      <c r="S4">
        <v>162621.35922330097</v>
      </c>
      <c r="T4">
        <v>108478.51335656214</v>
      </c>
    </row>
    <row r="5" spans="1:29" x14ac:dyDescent="0.35">
      <c r="A5" t="s">
        <v>6</v>
      </c>
      <c r="B5">
        <v>0</v>
      </c>
      <c r="C5">
        <v>75414.781297134236</v>
      </c>
      <c r="E5">
        <f t="shared" si="0"/>
        <v>23</v>
      </c>
      <c r="F5" t="s">
        <v>120</v>
      </c>
      <c r="G5">
        <v>87804.878048780491</v>
      </c>
      <c r="H5">
        <v>77248.677248677239</v>
      </c>
      <c r="I5">
        <v>169230.76923076922</v>
      </c>
      <c r="J5">
        <v>184745.7627118644</v>
      </c>
      <c r="K5">
        <v>201273.88535031848</v>
      </c>
      <c r="L5">
        <v>132692.30769230769</v>
      </c>
      <c r="M5">
        <v>124000</v>
      </c>
      <c r="N5">
        <v>169090.90909090909</v>
      </c>
      <c r="O5">
        <v>80701.754385964901</v>
      </c>
      <c r="P5">
        <v>215151.51515151514</v>
      </c>
      <c r="Q5">
        <v>163888.88888888888</v>
      </c>
      <c r="R5">
        <v>76612.903225806454</v>
      </c>
      <c r="S5">
        <v>231136.0448807854</v>
      </c>
      <c r="T5">
        <v>317310.66460587323</v>
      </c>
      <c r="U5">
        <v>124501.75849941383</v>
      </c>
      <c r="V5">
        <v>255499.36788874841</v>
      </c>
      <c r="W5">
        <v>266666.66666666663</v>
      </c>
      <c r="X5">
        <v>171085.49471661865</v>
      </c>
      <c r="Y5">
        <v>272075.47169811319</v>
      </c>
      <c r="Z5">
        <v>102240</v>
      </c>
      <c r="AA5">
        <v>151170.56856187293</v>
      </c>
      <c r="AB5">
        <v>117154.25531914894</v>
      </c>
      <c r="AC5">
        <v>106461.53846153845</v>
      </c>
    </row>
    <row r="6" spans="1:29" x14ac:dyDescent="0.35">
      <c r="A6" t="s">
        <v>7</v>
      </c>
      <c r="B6">
        <v>0</v>
      </c>
      <c r="C6">
        <v>88888.888888888891</v>
      </c>
      <c r="E6">
        <f t="shared" si="0"/>
        <v>17</v>
      </c>
      <c r="F6" t="s">
        <v>121</v>
      </c>
      <c r="G6">
        <v>170437.95620437956</v>
      </c>
      <c r="H6">
        <v>561371.42857142864</v>
      </c>
      <c r="I6">
        <v>85294.117647058825</v>
      </c>
      <c r="J6">
        <v>684931.50684931502</v>
      </c>
      <c r="K6">
        <v>306289.3081761006</v>
      </c>
      <c r="L6">
        <v>469054.72636815917</v>
      </c>
      <c r="M6">
        <v>728223.84428223839</v>
      </c>
      <c r="N6">
        <v>582236.84210526315</v>
      </c>
      <c r="O6">
        <v>408120.30075187964</v>
      </c>
      <c r="P6">
        <v>287500</v>
      </c>
      <c r="Q6">
        <v>165164.83516483515</v>
      </c>
      <c r="R6">
        <v>354666.66666666669</v>
      </c>
      <c r="S6">
        <v>269246.23115577886</v>
      </c>
      <c r="T6">
        <v>138446.9696969697</v>
      </c>
      <c r="U6">
        <v>41901.408450704228</v>
      </c>
      <c r="V6">
        <v>427272.72727272724</v>
      </c>
      <c r="W6">
        <v>322603.550295858</v>
      </c>
    </row>
    <row r="7" spans="1:29" x14ac:dyDescent="0.35">
      <c r="A7" t="s">
        <v>8</v>
      </c>
      <c r="B7">
        <v>0</v>
      </c>
      <c r="C7">
        <v>93234.100135318004</v>
      </c>
      <c r="E7">
        <f t="shared" si="0"/>
        <v>21</v>
      </c>
      <c r="F7" t="s">
        <v>122</v>
      </c>
      <c r="G7">
        <v>1031428.5714285715</v>
      </c>
      <c r="H7">
        <v>843181.81818181812</v>
      </c>
      <c r="I7">
        <v>885906.04026845645</v>
      </c>
      <c r="J7">
        <v>2318666.6666666665</v>
      </c>
      <c r="K7">
        <v>825925.92592592596</v>
      </c>
      <c r="L7">
        <v>751945.52529182879</v>
      </c>
      <c r="M7">
        <v>443902.4390243903</v>
      </c>
      <c r="N7">
        <v>875000</v>
      </c>
      <c r="O7">
        <v>800000</v>
      </c>
      <c r="P7">
        <v>737500</v>
      </c>
      <c r="Q7">
        <v>1095555.5555555555</v>
      </c>
      <c r="R7">
        <v>907442.74809160305</v>
      </c>
      <c r="S7">
        <v>712996.38989169674</v>
      </c>
      <c r="T7">
        <v>1467961.1650485438</v>
      </c>
      <c r="U7">
        <v>667887.93103448278</v>
      </c>
      <c r="V7">
        <v>2890789.4736842108</v>
      </c>
      <c r="W7">
        <v>1852499.9999999998</v>
      </c>
      <c r="X7">
        <v>666666.66666666674</v>
      </c>
      <c r="Y7">
        <v>782258.06451612897</v>
      </c>
      <c r="Z7">
        <v>344680.85106382979</v>
      </c>
      <c r="AA7">
        <v>387622.14983713353</v>
      </c>
    </row>
    <row r="8" spans="1:29" x14ac:dyDescent="0.35">
      <c r="A8" t="s">
        <v>9</v>
      </c>
      <c r="B8">
        <v>0</v>
      </c>
      <c r="C8">
        <v>96610.169491525419</v>
      </c>
    </row>
    <row r="9" spans="1:29" x14ac:dyDescent="0.35">
      <c r="A9" t="s">
        <v>10</v>
      </c>
      <c r="B9">
        <v>0</v>
      </c>
      <c r="C9">
        <v>73863.636363636368</v>
      </c>
    </row>
    <row r="10" spans="1:29" x14ac:dyDescent="0.35">
      <c r="A10" t="s">
        <v>11</v>
      </c>
      <c r="B10">
        <v>0</v>
      </c>
      <c r="C10">
        <v>73807.10659898477</v>
      </c>
    </row>
    <row r="11" spans="1:29" x14ac:dyDescent="0.35">
      <c r="A11" t="s">
        <v>12</v>
      </c>
      <c r="B11">
        <v>0</v>
      </c>
      <c r="C11">
        <v>83009.708737864072</v>
      </c>
    </row>
    <row r="12" spans="1:29" x14ac:dyDescent="0.35">
      <c r="A12" t="s">
        <v>13</v>
      </c>
      <c r="B12">
        <v>0</v>
      </c>
      <c r="C12">
        <v>33846.153846153851</v>
      </c>
      <c r="G12" t="s">
        <v>140</v>
      </c>
      <c r="H12" t="s">
        <v>141</v>
      </c>
      <c r="I12" t="s">
        <v>142</v>
      </c>
    </row>
    <row r="13" spans="1:29" x14ac:dyDescent="0.35">
      <c r="A13" t="s">
        <v>14</v>
      </c>
      <c r="B13">
        <v>0</v>
      </c>
      <c r="C13">
        <v>38916.256157635471</v>
      </c>
      <c r="F13">
        <v>0</v>
      </c>
      <c r="G13" s="5">
        <f t="shared" ref="G13:G18" si="1">AVERAGE(G2:AD2)</f>
        <v>65089.899160244691</v>
      </c>
      <c r="H13">
        <f t="shared" ref="H13:H18" si="2">_xlfn.STDEV.P(G2:AD2)</f>
        <v>24385.49159651047</v>
      </c>
      <c r="I13">
        <f>COUNT(G2:AD2)</f>
        <v>13</v>
      </c>
      <c r="K13" t="s">
        <v>125</v>
      </c>
      <c r="L13">
        <f>(G15/G13)</f>
        <v>2.3016604760815556</v>
      </c>
    </row>
    <row r="14" spans="1:29" x14ac:dyDescent="0.35">
      <c r="A14" t="s">
        <v>15</v>
      </c>
      <c r="B14">
        <v>0</v>
      </c>
      <c r="C14">
        <v>35093.167701863356</v>
      </c>
      <c r="F14">
        <v>2</v>
      </c>
      <c r="G14" s="5">
        <f t="shared" si="1"/>
        <v>135334.78722010355</v>
      </c>
      <c r="H14">
        <f t="shared" si="2"/>
        <v>81560.769207981328</v>
      </c>
      <c r="I14">
        <f t="shared" ref="I14:I18" si="3">COUNT(G3:AD3)</f>
        <v>18</v>
      </c>
      <c r="K14" t="s">
        <v>143</v>
      </c>
      <c r="L14">
        <f>(G16/G13)</f>
        <v>2.536788504167887</v>
      </c>
    </row>
    <row r="15" spans="1:29" x14ac:dyDescent="0.35">
      <c r="A15" t="s">
        <v>16</v>
      </c>
      <c r="B15">
        <v>2</v>
      </c>
      <c r="C15">
        <v>298979.59183673467</v>
      </c>
      <c r="F15">
        <v>4</v>
      </c>
      <c r="G15" s="5">
        <f t="shared" si="1"/>
        <v>149814.84828926923</v>
      </c>
      <c r="H15">
        <f t="shared" si="2"/>
        <v>70019.138963834892</v>
      </c>
      <c r="I15">
        <f t="shared" si="3"/>
        <v>14</v>
      </c>
      <c r="K15" t="s">
        <v>145</v>
      </c>
      <c r="L15">
        <f>(G17/G13)</f>
        <v>5.4248612503664075</v>
      </c>
    </row>
    <row r="16" spans="1:29" x14ac:dyDescent="0.35">
      <c r="A16" t="s">
        <v>17</v>
      </c>
      <c r="B16">
        <v>2</v>
      </c>
      <c r="C16">
        <v>193298.42931937173</v>
      </c>
      <c r="F16">
        <v>6</v>
      </c>
      <c r="G16" s="5">
        <f t="shared" si="1"/>
        <v>165119.30792715575</v>
      </c>
      <c r="H16">
        <f t="shared" si="2"/>
        <v>67452.4453224561</v>
      </c>
      <c r="I16">
        <f t="shared" si="3"/>
        <v>23</v>
      </c>
      <c r="K16" t="s">
        <v>144</v>
      </c>
      <c r="L16">
        <f>(G17/G16)</f>
        <v>2.1384759673317193</v>
      </c>
    </row>
    <row r="17" spans="1:12" x14ac:dyDescent="0.35">
      <c r="A17" t="s">
        <v>18</v>
      </c>
      <c r="B17">
        <v>2</v>
      </c>
      <c r="C17">
        <v>163947.07828004411</v>
      </c>
      <c r="F17">
        <v>8</v>
      </c>
      <c r="G17" s="5">
        <f t="shared" si="1"/>
        <v>353103.67174466839</v>
      </c>
      <c r="H17">
        <f t="shared" si="2"/>
        <v>198000.1667135304</v>
      </c>
      <c r="I17">
        <f t="shared" si="3"/>
        <v>17</v>
      </c>
      <c r="K17" t="s">
        <v>139</v>
      </c>
      <c r="L17">
        <f>(G18/G17)</f>
        <v>2.8711138892581478</v>
      </c>
    </row>
    <row r="18" spans="1:12" x14ac:dyDescent="0.35">
      <c r="A18" t="s">
        <v>19</v>
      </c>
      <c r="B18">
        <v>2</v>
      </c>
      <c r="C18">
        <v>149248.12030075188</v>
      </c>
      <c r="F18">
        <v>10</v>
      </c>
      <c r="G18" s="5">
        <f t="shared" si="1"/>
        <v>1013800.8562941672</v>
      </c>
      <c r="H18">
        <f t="shared" si="2"/>
        <v>616953.19521127502</v>
      </c>
      <c r="I18">
        <f t="shared" si="3"/>
        <v>21</v>
      </c>
      <c r="K18" t="s">
        <v>131</v>
      </c>
      <c r="L18">
        <f>(G18/G13)</f>
        <v>15.575394483225315</v>
      </c>
    </row>
    <row r="19" spans="1:12" x14ac:dyDescent="0.35">
      <c r="A19" t="s">
        <v>20</v>
      </c>
      <c r="B19">
        <v>2</v>
      </c>
      <c r="C19">
        <v>136926.8897149938</v>
      </c>
      <c r="K19" t="s">
        <v>146</v>
      </c>
      <c r="L19">
        <f>(G18/G15)</f>
        <v>6.7670252172646803</v>
      </c>
    </row>
    <row r="20" spans="1:12" x14ac:dyDescent="0.35">
      <c r="A20" t="s">
        <v>21</v>
      </c>
      <c r="B20">
        <v>2</v>
      </c>
      <c r="C20">
        <v>99031.216361679224</v>
      </c>
      <c r="F20">
        <v>0</v>
      </c>
      <c r="G20" s="5">
        <f>G13/$G$13</f>
        <v>1</v>
      </c>
      <c r="H20" s="5">
        <f>H13/$G$13</f>
        <v>0.37464325357880612</v>
      </c>
      <c r="K20" t="s">
        <v>147</v>
      </c>
      <c r="L20">
        <f>(G18/G16)</f>
        <v>6.139808051650852</v>
      </c>
    </row>
    <row r="21" spans="1:12" x14ac:dyDescent="0.35">
      <c r="A21" t="s">
        <v>22</v>
      </c>
      <c r="B21">
        <v>2</v>
      </c>
      <c r="C21">
        <v>123929.47103274558</v>
      </c>
      <c r="F21">
        <v>2</v>
      </c>
      <c r="G21" s="5">
        <f t="shared" ref="G21:H25" si="4">G14/$G$13</f>
        <v>2.0791979856494032</v>
      </c>
      <c r="H21" s="5">
        <f t="shared" si="4"/>
        <v>1.2530480191279301</v>
      </c>
    </row>
    <row r="22" spans="1:12" x14ac:dyDescent="0.35">
      <c r="A22" t="s">
        <v>23</v>
      </c>
      <c r="B22">
        <v>2</v>
      </c>
      <c r="C22">
        <v>47225.130890052358</v>
      </c>
      <c r="F22">
        <v>4</v>
      </c>
      <c r="G22" s="5">
        <f t="shared" si="4"/>
        <v>2.3016604760815556</v>
      </c>
      <c r="H22" s="5">
        <f t="shared" si="4"/>
        <v>1.0757297194677613</v>
      </c>
      <c r="K22" s="8" t="s">
        <v>151</v>
      </c>
      <c r="L22" s="8"/>
    </row>
    <row r="23" spans="1:12" x14ac:dyDescent="0.35">
      <c r="A23" t="s">
        <v>24</v>
      </c>
      <c r="B23">
        <v>2</v>
      </c>
      <c r="C23">
        <v>318636.36363636365</v>
      </c>
      <c r="F23">
        <v>6</v>
      </c>
      <c r="G23" s="5">
        <f t="shared" si="4"/>
        <v>2.536788504167887</v>
      </c>
      <c r="H23" s="5">
        <f t="shared" si="4"/>
        <v>1.0362966634253812</v>
      </c>
      <c r="K23" s="6" t="s">
        <v>148</v>
      </c>
      <c r="L23" s="6">
        <f>G14/G13</f>
        <v>2.0791979856494032</v>
      </c>
    </row>
    <row r="24" spans="1:12" x14ac:dyDescent="0.35">
      <c r="A24" t="s">
        <v>25</v>
      </c>
      <c r="B24">
        <v>2</v>
      </c>
      <c r="C24">
        <v>33333.333333333328</v>
      </c>
      <c r="F24">
        <v>8</v>
      </c>
      <c r="G24" s="5">
        <f t="shared" si="4"/>
        <v>5.4248612503664075</v>
      </c>
      <c r="H24" s="5">
        <f t="shared" si="4"/>
        <v>3.0419492005368483</v>
      </c>
      <c r="K24" s="6" t="s">
        <v>149</v>
      </c>
      <c r="L24" s="6">
        <f t="shared" ref="L24:L27" si="5">G15/G14</f>
        <v>1.1069943757004312</v>
      </c>
    </row>
    <row r="25" spans="1:12" x14ac:dyDescent="0.35">
      <c r="A25" t="s">
        <v>26</v>
      </c>
      <c r="B25">
        <v>2</v>
      </c>
      <c r="C25">
        <v>86641.22137404581</v>
      </c>
      <c r="F25">
        <v>10</v>
      </c>
      <c r="G25" s="5">
        <f t="shared" si="4"/>
        <v>15.575394483225315</v>
      </c>
      <c r="H25" s="5">
        <f t="shared" si="4"/>
        <v>9.4784782765202813</v>
      </c>
      <c r="K25" s="6" t="s">
        <v>150</v>
      </c>
      <c r="L25" s="6">
        <f t="shared" si="5"/>
        <v>1.1021558264260696</v>
      </c>
    </row>
    <row r="26" spans="1:12" x14ac:dyDescent="0.35">
      <c r="A26" t="s">
        <v>27</v>
      </c>
      <c r="B26">
        <v>2</v>
      </c>
      <c r="C26">
        <v>45099.904852521409</v>
      </c>
      <c r="K26" s="6" t="s">
        <v>144</v>
      </c>
      <c r="L26" s="6">
        <f t="shared" si="5"/>
        <v>2.1384759673317193</v>
      </c>
    </row>
    <row r="27" spans="1:12" x14ac:dyDescent="0.35">
      <c r="A27" t="s">
        <v>28</v>
      </c>
      <c r="B27">
        <v>2</v>
      </c>
      <c r="C27">
        <v>109985.09687034276</v>
      </c>
      <c r="K27" s="6" t="s">
        <v>139</v>
      </c>
      <c r="L27" s="6">
        <f t="shared" si="5"/>
        <v>2.8711138892581478</v>
      </c>
    </row>
    <row r="28" spans="1:12" x14ac:dyDescent="0.35">
      <c r="A28" t="s">
        <v>29</v>
      </c>
      <c r="B28">
        <v>2</v>
      </c>
      <c r="C28">
        <v>91941.875825627474</v>
      </c>
    </row>
    <row r="29" spans="1:12" x14ac:dyDescent="0.35">
      <c r="A29" t="s">
        <v>30</v>
      </c>
      <c r="B29">
        <v>2</v>
      </c>
      <c r="C29">
        <v>95384.61538461539</v>
      </c>
    </row>
    <row r="30" spans="1:12" x14ac:dyDescent="0.35">
      <c r="A30" t="s">
        <v>31</v>
      </c>
      <c r="B30">
        <v>2</v>
      </c>
      <c r="C30">
        <v>42815.674891146591</v>
      </c>
    </row>
    <row r="31" spans="1:12" x14ac:dyDescent="0.35">
      <c r="A31" t="s">
        <v>32</v>
      </c>
      <c r="B31">
        <v>2</v>
      </c>
      <c r="C31">
        <v>243750</v>
      </c>
    </row>
    <row r="32" spans="1:12" x14ac:dyDescent="0.35">
      <c r="A32" t="s">
        <v>33</v>
      </c>
      <c r="B32">
        <v>2</v>
      </c>
      <c r="C32">
        <v>155852.15605749487</v>
      </c>
    </row>
    <row r="33" spans="1:3" x14ac:dyDescent="0.35">
      <c r="A33" t="s">
        <v>34</v>
      </c>
      <c r="B33">
        <v>4</v>
      </c>
      <c r="C33">
        <v>276891.61554192228</v>
      </c>
    </row>
    <row r="34" spans="1:3" x14ac:dyDescent="0.35">
      <c r="A34" t="s">
        <v>35</v>
      </c>
      <c r="B34">
        <v>4</v>
      </c>
      <c r="C34">
        <v>231292.51700680272</v>
      </c>
    </row>
    <row r="35" spans="1:3" x14ac:dyDescent="0.35">
      <c r="A35" t="s">
        <v>36</v>
      </c>
      <c r="B35">
        <v>4</v>
      </c>
      <c r="C35">
        <v>242857.14285714284</v>
      </c>
    </row>
    <row r="36" spans="1:3" x14ac:dyDescent="0.35">
      <c r="A36" t="s">
        <v>37</v>
      </c>
      <c r="B36">
        <v>4</v>
      </c>
      <c r="C36">
        <v>115157.89473684211</v>
      </c>
    </row>
    <row r="37" spans="1:3" x14ac:dyDescent="0.35">
      <c r="A37" t="s">
        <v>38</v>
      </c>
      <c r="B37">
        <v>4</v>
      </c>
      <c r="C37">
        <v>67579.908675799088</v>
      </c>
    </row>
    <row r="38" spans="1:3" x14ac:dyDescent="0.35">
      <c r="A38" t="s">
        <v>39</v>
      </c>
      <c r="B38">
        <v>4</v>
      </c>
      <c r="C38">
        <v>85835.095137420707</v>
      </c>
    </row>
    <row r="39" spans="1:3" x14ac:dyDescent="0.35">
      <c r="A39" t="s">
        <v>40</v>
      </c>
      <c r="B39">
        <v>4</v>
      </c>
      <c r="C39">
        <v>66666.666666666657</v>
      </c>
    </row>
    <row r="40" spans="1:3" x14ac:dyDescent="0.35">
      <c r="A40" t="s">
        <v>41</v>
      </c>
      <c r="B40">
        <v>4</v>
      </c>
      <c r="C40">
        <v>75041.05090311986</v>
      </c>
    </row>
    <row r="41" spans="1:3" x14ac:dyDescent="0.35">
      <c r="A41" t="s">
        <v>42</v>
      </c>
      <c r="B41">
        <v>4</v>
      </c>
      <c r="C41">
        <v>135603.71517027862</v>
      </c>
    </row>
    <row r="42" spans="1:3" x14ac:dyDescent="0.35">
      <c r="A42" t="s">
        <v>43</v>
      </c>
      <c r="B42">
        <v>4</v>
      </c>
      <c r="C42">
        <v>108181.81818181818</v>
      </c>
    </row>
    <row r="43" spans="1:3" x14ac:dyDescent="0.35">
      <c r="A43" t="s">
        <v>44</v>
      </c>
      <c r="B43">
        <v>4</v>
      </c>
      <c r="C43">
        <v>183823.5294117647</v>
      </c>
    </row>
    <row r="44" spans="1:3" x14ac:dyDescent="0.35">
      <c r="A44" t="s">
        <v>45</v>
      </c>
      <c r="B44">
        <v>4</v>
      </c>
      <c r="C44">
        <v>237377.04918032786</v>
      </c>
    </row>
    <row r="45" spans="1:3" x14ac:dyDescent="0.35">
      <c r="A45" t="s">
        <v>47</v>
      </c>
      <c r="B45">
        <v>4</v>
      </c>
      <c r="C45">
        <v>162621.35922330097</v>
      </c>
    </row>
    <row r="46" spans="1:3" x14ac:dyDescent="0.35">
      <c r="A46" t="s">
        <v>48</v>
      </c>
      <c r="B46">
        <v>4</v>
      </c>
      <c r="C46">
        <v>108478.51335656214</v>
      </c>
    </row>
    <row r="47" spans="1:3" x14ac:dyDescent="0.35">
      <c r="A47" t="s">
        <v>49</v>
      </c>
      <c r="B47">
        <v>6</v>
      </c>
      <c r="C47">
        <v>87804.878048780491</v>
      </c>
    </row>
    <row r="48" spans="1:3" x14ac:dyDescent="0.35">
      <c r="A48" t="s">
        <v>50</v>
      </c>
      <c r="B48">
        <v>6</v>
      </c>
      <c r="C48">
        <v>77248.677248677239</v>
      </c>
    </row>
    <row r="49" spans="1:3" x14ac:dyDescent="0.35">
      <c r="A49" t="s">
        <v>51</v>
      </c>
      <c r="B49">
        <v>6</v>
      </c>
      <c r="C49">
        <v>169230.76923076922</v>
      </c>
    </row>
    <row r="50" spans="1:3" x14ac:dyDescent="0.35">
      <c r="A50" t="s">
        <v>52</v>
      </c>
      <c r="B50">
        <v>6</v>
      </c>
      <c r="C50">
        <v>184745.7627118644</v>
      </c>
    </row>
    <row r="51" spans="1:3" x14ac:dyDescent="0.35">
      <c r="A51" t="s">
        <v>53</v>
      </c>
      <c r="B51">
        <v>6</v>
      </c>
      <c r="C51">
        <v>201273.88535031848</v>
      </c>
    </row>
    <row r="52" spans="1:3" x14ac:dyDescent="0.35">
      <c r="A52" t="s">
        <v>54</v>
      </c>
      <c r="B52">
        <v>6</v>
      </c>
      <c r="C52">
        <v>132692.30769230769</v>
      </c>
    </row>
    <row r="53" spans="1:3" x14ac:dyDescent="0.35">
      <c r="A53" t="s">
        <v>55</v>
      </c>
      <c r="B53">
        <v>6</v>
      </c>
      <c r="C53">
        <v>124000</v>
      </c>
    </row>
    <row r="54" spans="1:3" x14ac:dyDescent="0.35">
      <c r="A54" t="s">
        <v>56</v>
      </c>
      <c r="B54">
        <v>6</v>
      </c>
      <c r="C54">
        <v>169090.90909090909</v>
      </c>
    </row>
    <row r="55" spans="1:3" x14ac:dyDescent="0.35">
      <c r="A55" t="s">
        <v>57</v>
      </c>
      <c r="B55">
        <v>6</v>
      </c>
      <c r="C55">
        <v>80701.754385964901</v>
      </c>
    </row>
    <row r="56" spans="1:3" x14ac:dyDescent="0.35">
      <c r="A56" t="s">
        <v>58</v>
      </c>
      <c r="B56">
        <v>6</v>
      </c>
      <c r="C56">
        <v>215151.51515151514</v>
      </c>
    </row>
    <row r="57" spans="1:3" x14ac:dyDescent="0.35">
      <c r="A57" t="s">
        <v>59</v>
      </c>
      <c r="B57">
        <v>6</v>
      </c>
      <c r="C57">
        <v>163888.88888888888</v>
      </c>
    </row>
    <row r="58" spans="1:3" x14ac:dyDescent="0.35">
      <c r="A58" t="s">
        <v>60</v>
      </c>
      <c r="B58">
        <v>6</v>
      </c>
      <c r="C58">
        <v>76612.903225806454</v>
      </c>
    </row>
    <row r="59" spans="1:3" x14ac:dyDescent="0.35">
      <c r="A59" t="s">
        <v>61</v>
      </c>
      <c r="B59">
        <v>6</v>
      </c>
      <c r="C59">
        <v>231136.0448807854</v>
      </c>
    </row>
    <row r="60" spans="1:3" x14ac:dyDescent="0.35">
      <c r="A60" t="s">
        <v>62</v>
      </c>
      <c r="B60">
        <v>6</v>
      </c>
      <c r="C60">
        <v>317310.66460587323</v>
      </c>
    </row>
    <row r="61" spans="1:3" x14ac:dyDescent="0.35">
      <c r="A61" t="s">
        <v>63</v>
      </c>
      <c r="B61">
        <v>6</v>
      </c>
      <c r="C61">
        <v>124501.75849941383</v>
      </c>
    </row>
    <row r="62" spans="1:3" x14ac:dyDescent="0.35">
      <c r="A62" t="s">
        <v>64</v>
      </c>
      <c r="B62">
        <v>6</v>
      </c>
      <c r="C62">
        <v>255499.36788874841</v>
      </c>
    </row>
    <row r="63" spans="1:3" x14ac:dyDescent="0.35">
      <c r="A63" t="s">
        <v>66</v>
      </c>
      <c r="B63">
        <v>6</v>
      </c>
      <c r="C63">
        <v>266666.66666666663</v>
      </c>
    </row>
    <row r="64" spans="1:3" x14ac:dyDescent="0.35">
      <c r="A64" t="s">
        <v>67</v>
      </c>
      <c r="B64">
        <v>6</v>
      </c>
      <c r="C64">
        <v>171085.49471661865</v>
      </c>
    </row>
    <row r="65" spans="1:3" x14ac:dyDescent="0.35">
      <c r="A65" t="s">
        <v>68</v>
      </c>
      <c r="B65">
        <v>6</v>
      </c>
      <c r="C65">
        <v>272075.47169811319</v>
      </c>
    </row>
    <row r="66" spans="1:3" x14ac:dyDescent="0.35">
      <c r="A66" t="s">
        <v>69</v>
      </c>
      <c r="B66">
        <v>6</v>
      </c>
      <c r="C66">
        <v>102240</v>
      </c>
    </row>
    <row r="67" spans="1:3" x14ac:dyDescent="0.35">
      <c r="A67" t="s">
        <v>70</v>
      </c>
      <c r="B67">
        <v>6</v>
      </c>
      <c r="C67">
        <v>151170.56856187293</v>
      </c>
    </row>
    <row r="68" spans="1:3" x14ac:dyDescent="0.35">
      <c r="A68" t="s">
        <v>71</v>
      </c>
      <c r="B68">
        <v>6</v>
      </c>
      <c r="C68">
        <v>117154.25531914894</v>
      </c>
    </row>
    <row r="69" spans="1:3" x14ac:dyDescent="0.35">
      <c r="A69" t="s">
        <v>72</v>
      </c>
      <c r="B69">
        <v>6</v>
      </c>
      <c r="C69">
        <v>106461.53846153845</v>
      </c>
    </row>
    <row r="70" spans="1:3" x14ac:dyDescent="0.35">
      <c r="A70" t="s">
        <v>73</v>
      </c>
      <c r="B70">
        <v>8</v>
      </c>
      <c r="C70">
        <v>170437.95620437956</v>
      </c>
    </row>
    <row r="71" spans="1:3" x14ac:dyDescent="0.35">
      <c r="A71" t="s">
        <v>74</v>
      </c>
      <c r="B71">
        <v>8</v>
      </c>
      <c r="C71">
        <v>561371.42857142864</v>
      </c>
    </row>
    <row r="72" spans="1:3" x14ac:dyDescent="0.35">
      <c r="A72" t="s">
        <v>75</v>
      </c>
      <c r="B72">
        <v>8</v>
      </c>
      <c r="C72">
        <v>85294.117647058825</v>
      </c>
    </row>
    <row r="73" spans="1:3" x14ac:dyDescent="0.35">
      <c r="A73" t="s">
        <v>77</v>
      </c>
      <c r="B73">
        <v>8</v>
      </c>
      <c r="C73">
        <v>684931.50684931502</v>
      </c>
    </row>
    <row r="74" spans="1:3" x14ac:dyDescent="0.35">
      <c r="A74" t="s">
        <v>78</v>
      </c>
      <c r="B74">
        <v>8</v>
      </c>
      <c r="C74">
        <v>306289.3081761006</v>
      </c>
    </row>
    <row r="75" spans="1:3" x14ac:dyDescent="0.35">
      <c r="A75" t="s">
        <v>80</v>
      </c>
      <c r="B75">
        <v>8</v>
      </c>
      <c r="C75">
        <v>469054.72636815917</v>
      </c>
    </row>
    <row r="76" spans="1:3" x14ac:dyDescent="0.35">
      <c r="A76" t="s">
        <v>81</v>
      </c>
      <c r="B76">
        <v>8</v>
      </c>
      <c r="C76">
        <v>728223.84428223839</v>
      </c>
    </row>
    <row r="77" spans="1:3" x14ac:dyDescent="0.35">
      <c r="A77" t="s">
        <v>82</v>
      </c>
      <c r="B77">
        <v>8</v>
      </c>
      <c r="C77">
        <v>582236.84210526315</v>
      </c>
    </row>
    <row r="78" spans="1:3" x14ac:dyDescent="0.35">
      <c r="A78" t="s">
        <v>83</v>
      </c>
      <c r="B78">
        <v>8</v>
      </c>
      <c r="C78">
        <v>408120.30075187964</v>
      </c>
    </row>
    <row r="79" spans="1:3" x14ac:dyDescent="0.35">
      <c r="A79" t="s">
        <v>84</v>
      </c>
      <c r="B79">
        <v>8</v>
      </c>
      <c r="C79">
        <v>287500</v>
      </c>
    </row>
    <row r="80" spans="1:3" x14ac:dyDescent="0.35">
      <c r="A80" t="s">
        <v>86</v>
      </c>
      <c r="B80">
        <v>8</v>
      </c>
      <c r="C80">
        <v>165164.83516483515</v>
      </c>
    </row>
    <row r="81" spans="1:3" x14ac:dyDescent="0.35">
      <c r="A81" t="s">
        <v>87</v>
      </c>
      <c r="B81">
        <v>8</v>
      </c>
      <c r="C81">
        <v>354666.66666666669</v>
      </c>
    </row>
    <row r="82" spans="1:3" x14ac:dyDescent="0.35">
      <c r="A82" t="s">
        <v>88</v>
      </c>
      <c r="B82">
        <v>8</v>
      </c>
      <c r="C82">
        <v>269246.23115577886</v>
      </c>
    </row>
    <row r="83" spans="1:3" x14ac:dyDescent="0.35">
      <c r="A83" t="s">
        <v>90</v>
      </c>
      <c r="B83">
        <v>8</v>
      </c>
      <c r="C83">
        <v>138446.9696969697</v>
      </c>
    </row>
    <row r="84" spans="1:3" x14ac:dyDescent="0.35">
      <c r="A84" t="s">
        <v>92</v>
      </c>
      <c r="B84">
        <v>8</v>
      </c>
      <c r="C84">
        <v>41901.408450704228</v>
      </c>
    </row>
    <row r="85" spans="1:3" x14ac:dyDescent="0.35">
      <c r="A85" t="s">
        <v>93</v>
      </c>
      <c r="B85">
        <v>8</v>
      </c>
      <c r="C85">
        <v>427272.72727272724</v>
      </c>
    </row>
    <row r="86" spans="1:3" x14ac:dyDescent="0.35">
      <c r="A86" t="s">
        <v>94</v>
      </c>
      <c r="B86">
        <v>8</v>
      </c>
      <c r="C86">
        <v>322603.550295858</v>
      </c>
    </row>
    <row r="87" spans="1:3" x14ac:dyDescent="0.35">
      <c r="A87" t="s">
        <v>95</v>
      </c>
      <c r="B87">
        <v>10</v>
      </c>
      <c r="C87">
        <v>1031428.5714285715</v>
      </c>
    </row>
    <row r="88" spans="1:3" x14ac:dyDescent="0.35">
      <c r="A88" t="s">
        <v>96</v>
      </c>
      <c r="B88">
        <v>10</v>
      </c>
      <c r="C88">
        <v>843181.81818181812</v>
      </c>
    </row>
    <row r="89" spans="1:3" x14ac:dyDescent="0.35">
      <c r="A89" t="s">
        <v>97</v>
      </c>
      <c r="B89">
        <v>10</v>
      </c>
      <c r="C89">
        <v>885906.04026845645</v>
      </c>
    </row>
    <row r="90" spans="1:3" x14ac:dyDescent="0.35">
      <c r="A90" t="s">
        <v>98</v>
      </c>
      <c r="B90">
        <v>10</v>
      </c>
      <c r="C90">
        <v>2318666.6666666665</v>
      </c>
    </row>
    <row r="91" spans="1:3" x14ac:dyDescent="0.35">
      <c r="A91" t="s">
        <v>99</v>
      </c>
      <c r="B91">
        <v>10</v>
      </c>
      <c r="C91">
        <v>825925.92592592596</v>
      </c>
    </row>
    <row r="92" spans="1:3" x14ac:dyDescent="0.35">
      <c r="A92" t="s">
        <v>100</v>
      </c>
      <c r="B92">
        <v>10</v>
      </c>
      <c r="C92">
        <v>751945.52529182879</v>
      </c>
    </row>
    <row r="93" spans="1:3" x14ac:dyDescent="0.35">
      <c r="A93" t="s">
        <v>101</v>
      </c>
      <c r="B93">
        <v>10</v>
      </c>
      <c r="C93">
        <v>443902.4390243903</v>
      </c>
    </row>
    <row r="94" spans="1:3" x14ac:dyDescent="0.35">
      <c r="A94" t="s">
        <v>102</v>
      </c>
      <c r="B94">
        <v>10</v>
      </c>
      <c r="C94">
        <v>875000</v>
      </c>
    </row>
    <row r="95" spans="1:3" x14ac:dyDescent="0.35">
      <c r="A95" t="s">
        <v>103</v>
      </c>
      <c r="B95">
        <v>10</v>
      </c>
      <c r="C95">
        <v>800000</v>
      </c>
    </row>
    <row r="96" spans="1:3" x14ac:dyDescent="0.35">
      <c r="A96" t="s">
        <v>104</v>
      </c>
      <c r="B96">
        <v>10</v>
      </c>
      <c r="C96">
        <v>737500</v>
      </c>
    </row>
    <row r="97" spans="1:3" x14ac:dyDescent="0.35">
      <c r="A97" t="s">
        <v>105</v>
      </c>
      <c r="B97">
        <v>10</v>
      </c>
      <c r="C97">
        <v>1095555.5555555555</v>
      </c>
    </row>
    <row r="98" spans="1:3" x14ac:dyDescent="0.35">
      <c r="A98" t="s">
        <v>106</v>
      </c>
      <c r="B98">
        <v>10</v>
      </c>
      <c r="C98">
        <v>907442.74809160305</v>
      </c>
    </row>
    <row r="99" spans="1:3" x14ac:dyDescent="0.35">
      <c r="A99" t="s">
        <v>107</v>
      </c>
      <c r="B99">
        <v>10</v>
      </c>
      <c r="C99">
        <v>712996.38989169674</v>
      </c>
    </row>
    <row r="100" spans="1:3" x14ac:dyDescent="0.35">
      <c r="A100" t="s">
        <v>108</v>
      </c>
      <c r="B100">
        <v>10</v>
      </c>
      <c r="C100">
        <v>1467961.1650485438</v>
      </c>
    </row>
    <row r="101" spans="1:3" x14ac:dyDescent="0.35">
      <c r="A101" t="s">
        <v>109</v>
      </c>
      <c r="B101">
        <v>10</v>
      </c>
      <c r="C101">
        <v>667887.93103448278</v>
      </c>
    </row>
    <row r="102" spans="1:3" x14ac:dyDescent="0.35">
      <c r="A102" t="s">
        <v>110</v>
      </c>
      <c r="B102">
        <v>10</v>
      </c>
      <c r="C102">
        <v>2890789.4736842108</v>
      </c>
    </row>
    <row r="103" spans="1:3" x14ac:dyDescent="0.35">
      <c r="A103" t="s">
        <v>111</v>
      </c>
      <c r="B103">
        <v>10</v>
      </c>
      <c r="C103">
        <v>1852499.9999999998</v>
      </c>
    </row>
    <row r="104" spans="1:3" x14ac:dyDescent="0.35">
      <c r="A104" t="s">
        <v>112</v>
      </c>
      <c r="B104">
        <v>10</v>
      </c>
      <c r="C104">
        <v>666666.66666666674</v>
      </c>
    </row>
    <row r="105" spans="1:3" x14ac:dyDescent="0.35">
      <c r="A105" t="s">
        <v>113</v>
      </c>
      <c r="B105">
        <v>10</v>
      </c>
      <c r="C105">
        <v>782258.06451612897</v>
      </c>
    </row>
    <row r="106" spans="1:3" x14ac:dyDescent="0.35">
      <c r="A106" t="s">
        <v>114</v>
      </c>
      <c r="B106">
        <v>10</v>
      </c>
      <c r="C106">
        <v>344680.85106382979</v>
      </c>
    </row>
    <row r="107" spans="1:3" x14ac:dyDescent="0.35">
      <c r="A107" t="s">
        <v>115</v>
      </c>
      <c r="B107">
        <v>10</v>
      </c>
      <c r="C107">
        <v>387622.14983713353</v>
      </c>
    </row>
  </sheetData>
  <mergeCells count="1">
    <mergeCell ref="K22:L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1BE3-0691-4EBC-A3C1-7B9B9DBA15D1}">
  <dimension ref="A1:O107"/>
  <sheetViews>
    <sheetView zoomScale="55" zoomScaleNormal="55" workbookViewId="0">
      <pane ySplit="1" topLeftCell="A2" activePane="bottomLeft" state="frozen"/>
      <selection pane="bottomLeft" activeCell="AQ99" sqref="AQ99"/>
    </sheetView>
  </sheetViews>
  <sheetFormatPr defaultRowHeight="14.5" x14ac:dyDescent="0.35"/>
  <cols>
    <col min="2" max="2" width="9.08984375" bestFit="1" customWidth="1"/>
    <col min="3" max="3" width="15.54296875" bestFit="1" customWidth="1"/>
    <col min="4" max="4" width="12" customWidth="1"/>
    <col min="5" max="5" width="9.08984375" bestFit="1" customWidth="1"/>
    <col min="6" max="6" width="11.453125" customWidth="1"/>
    <col min="7" max="7" width="10" bestFit="1" customWidth="1"/>
    <col min="8" max="8" width="18.08984375" customWidth="1"/>
    <col min="12" max="12" width="12" bestFit="1" customWidth="1"/>
    <col min="13" max="13" width="13.90625" customWidth="1"/>
    <col min="14" max="14" width="16" bestFit="1" customWidth="1"/>
    <col min="15" max="15" width="16" customWidth="1"/>
  </cols>
  <sheetData>
    <row r="1" spans="1:15" x14ac:dyDescent="0.35">
      <c r="B1" t="s">
        <v>0</v>
      </c>
      <c r="C1" t="s">
        <v>116</v>
      </c>
      <c r="D1" t="s">
        <v>138</v>
      </c>
      <c r="E1" t="s">
        <v>1</v>
      </c>
      <c r="F1" t="s">
        <v>136</v>
      </c>
      <c r="G1" t="s">
        <v>2</v>
      </c>
      <c r="H1" t="s">
        <v>137</v>
      </c>
      <c r="L1" t="s">
        <v>123</v>
      </c>
      <c r="M1" t="s">
        <v>124</v>
      </c>
      <c r="N1" t="s">
        <v>130</v>
      </c>
    </row>
    <row r="2" spans="1:15" x14ac:dyDescent="0.35">
      <c r="A2" t="s">
        <v>3</v>
      </c>
      <c r="B2">
        <v>0</v>
      </c>
      <c r="C2">
        <v>0.29088868499999998</v>
      </c>
      <c r="D2">
        <f>LOG(C2)</f>
        <v>-0.53627317162896282</v>
      </c>
      <c r="E2">
        <v>48768</v>
      </c>
      <c r="F2">
        <f>LOG(E2)</f>
        <v>4.6881349453234877</v>
      </c>
      <c r="G2">
        <v>37500</v>
      </c>
      <c r="H2">
        <f>LOG(G2)</f>
        <v>4.5740312677277188</v>
      </c>
      <c r="K2">
        <v>0</v>
      </c>
      <c r="L2">
        <f>AVERAGE(C2:C14)</f>
        <v>0.34180185684615388</v>
      </c>
      <c r="M2">
        <f>AVERAGE(E2:E14)</f>
        <v>43603.692307692305</v>
      </c>
      <c r="N2" s="1">
        <f>AVERAGE(G2:G14)</f>
        <v>65089.899160244691</v>
      </c>
      <c r="O2" s="1"/>
    </row>
    <row r="3" spans="1:15" x14ac:dyDescent="0.35">
      <c r="A3" t="s">
        <v>4</v>
      </c>
      <c r="B3">
        <v>0</v>
      </c>
      <c r="C3">
        <v>0.543924089</v>
      </c>
      <c r="D3">
        <f t="shared" ref="D3:D66" si="0">LOG(C3)</f>
        <v>-0.26446170697245569</v>
      </c>
      <c r="E3">
        <v>47232</v>
      </c>
      <c r="F3">
        <f t="shared" ref="F3:F66" si="1">LOG(E3)</f>
        <v>4.6742363358069285</v>
      </c>
      <c r="G3">
        <v>84210.526315789466</v>
      </c>
      <c r="H3">
        <f t="shared" ref="H3:H66" si="2">LOG(G3)</f>
        <v>4.9253663817030962</v>
      </c>
      <c r="K3">
        <v>2</v>
      </c>
      <c r="L3">
        <f>AVERAGE(C15:C32)</f>
        <v>0.66980126733333334</v>
      </c>
      <c r="M3">
        <f>AVERAGE(E15:E32)</f>
        <v>42097.777777777781</v>
      </c>
      <c r="N3" s="1">
        <f>AVERAGE(G15:G32)</f>
        <v>135334.78722010355</v>
      </c>
      <c r="O3" s="1"/>
    </row>
    <row r="4" spans="1:15" x14ac:dyDescent="0.35">
      <c r="A4" t="s">
        <v>5</v>
      </c>
      <c r="B4">
        <v>0</v>
      </c>
      <c r="C4">
        <v>0.29027650199999999</v>
      </c>
      <c r="D4">
        <f t="shared" si="0"/>
        <v>-0.53718811905904673</v>
      </c>
      <c r="E4">
        <v>44032</v>
      </c>
      <c r="F4">
        <f t="shared" si="1"/>
        <v>4.6437684122193987</v>
      </c>
      <c r="G4">
        <v>31774.193548387098</v>
      </c>
      <c r="H4">
        <f t="shared" si="2"/>
        <v>4.502074536663339</v>
      </c>
      <c r="K4">
        <v>4</v>
      </c>
      <c r="L4" s="3">
        <f>AVERAGE(C33:C46)</f>
        <v>1.2572842422142858</v>
      </c>
      <c r="M4">
        <f>AVERAGE(E33:E46)</f>
        <v>46811.428571428572</v>
      </c>
      <c r="N4" s="2">
        <f>AVERAGE(G33:G46)</f>
        <v>149814.84828926923</v>
      </c>
      <c r="O4" s="2"/>
    </row>
    <row r="5" spans="1:15" x14ac:dyDescent="0.35">
      <c r="A5" t="s">
        <v>6</v>
      </c>
      <c r="B5">
        <v>0</v>
      </c>
      <c r="C5">
        <v>0.402101826</v>
      </c>
      <c r="D5">
        <f t="shared" si="0"/>
        <v>-0.39566395470130838</v>
      </c>
      <c r="E5">
        <v>41344</v>
      </c>
      <c r="F5">
        <f t="shared" si="1"/>
        <v>4.6164124919789709</v>
      </c>
      <c r="G5">
        <v>75414.781297134236</v>
      </c>
      <c r="H5">
        <f t="shared" si="2"/>
        <v>4.877456475931246</v>
      </c>
      <c r="K5">
        <v>6</v>
      </c>
      <c r="L5" s="3">
        <f>AVERAGE(C47:C69)</f>
        <v>1.8570173198652176</v>
      </c>
      <c r="M5">
        <f>AVERAGE(E47:E69)</f>
        <v>61017.043478260872</v>
      </c>
      <c r="N5">
        <f>AVERAGE(G47:G69)</f>
        <v>165119.30792715575</v>
      </c>
    </row>
    <row r="6" spans="1:15" x14ac:dyDescent="0.35">
      <c r="A6" t="s">
        <v>7</v>
      </c>
      <c r="B6">
        <v>0</v>
      </c>
      <c r="C6">
        <v>0.43485358600000001</v>
      </c>
      <c r="D6">
        <f t="shared" si="0"/>
        <v>-0.36165694418518041</v>
      </c>
      <c r="E6">
        <v>42944</v>
      </c>
      <c r="F6">
        <f t="shared" si="1"/>
        <v>4.6329024941528791</v>
      </c>
      <c r="G6">
        <v>88888.888888888891</v>
      </c>
      <c r="H6">
        <f t="shared" si="2"/>
        <v>4.9488474775526186</v>
      </c>
      <c r="K6">
        <v>8</v>
      </c>
      <c r="L6" s="3">
        <f>AVERAGE(C70:C86)</f>
        <v>3.64792308117647</v>
      </c>
      <c r="M6">
        <f>AVERAGE(E70:E86)</f>
        <v>56207.058823529413</v>
      </c>
      <c r="N6">
        <f>AVERAGE(G70:G86)</f>
        <v>353103.67174466839</v>
      </c>
    </row>
    <row r="7" spans="1:15" x14ac:dyDescent="0.35">
      <c r="A7" t="s">
        <v>8</v>
      </c>
      <c r="B7">
        <v>0</v>
      </c>
      <c r="C7">
        <v>0.29874502600000002</v>
      </c>
      <c r="D7">
        <f t="shared" si="0"/>
        <v>-0.52469931683455406</v>
      </c>
      <c r="E7">
        <v>42752</v>
      </c>
      <c r="F7">
        <f t="shared" si="1"/>
        <v>4.6309564364594324</v>
      </c>
      <c r="G7">
        <v>93234.100135318004</v>
      </c>
      <c r="H7">
        <f t="shared" si="2"/>
        <v>4.9695747835128001</v>
      </c>
      <c r="K7">
        <v>10</v>
      </c>
      <c r="L7" s="3">
        <f>AVERAGE(C87:C107)</f>
        <v>6.7739103395714286</v>
      </c>
      <c r="M7">
        <f>AVERAGE(E87:E107)</f>
        <v>63491.047619047618</v>
      </c>
      <c r="N7" s="1">
        <f>AVERAGE(G87:G107)</f>
        <v>1013800.8562941672</v>
      </c>
      <c r="O7" s="1"/>
    </row>
    <row r="8" spans="1:15" x14ac:dyDescent="0.35">
      <c r="A8" t="s">
        <v>9</v>
      </c>
      <c r="B8">
        <v>0</v>
      </c>
      <c r="C8">
        <v>0.26793184399999997</v>
      </c>
      <c r="D8">
        <f t="shared" si="0"/>
        <v>-0.571975666938215</v>
      </c>
      <c r="E8">
        <v>51008</v>
      </c>
      <c r="F8">
        <f t="shared" si="1"/>
        <v>4.7076382953799998</v>
      </c>
      <c r="G8">
        <v>96610.169491525419</v>
      </c>
      <c r="H8">
        <f t="shared" si="2"/>
        <v>4.9850228440303468</v>
      </c>
      <c r="K8">
        <v>14</v>
      </c>
      <c r="L8" s="3" t="e">
        <f>AVERAGE(C109:C130)</f>
        <v>#DIV/0!</v>
      </c>
      <c r="M8" s="3" t="e">
        <f>AVERAGE(E109:E130)</f>
        <v>#DIV/0!</v>
      </c>
      <c r="N8" s="3" t="e">
        <f>AVERAGE(G109:G130)</f>
        <v>#DIV/0!</v>
      </c>
      <c r="O8" s="3"/>
    </row>
    <row r="9" spans="1:15" x14ac:dyDescent="0.35">
      <c r="A9" t="s">
        <v>10</v>
      </c>
      <c r="B9">
        <v>0</v>
      </c>
      <c r="C9">
        <v>0.237730844</v>
      </c>
      <c r="D9">
        <f t="shared" si="0"/>
        <v>-0.62391446778809467</v>
      </c>
      <c r="E9">
        <v>40128</v>
      </c>
      <c r="F9">
        <f t="shared" si="1"/>
        <v>4.6034475148146035</v>
      </c>
      <c r="G9">
        <v>73863.636363636368</v>
      </c>
      <c r="H9">
        <f t="shared" si="2"/>
        <v>4.8684306844926866</v>
      </c>
    </row>
    <row r="10" spans="1:15" x14ac:dyDescent="0.35">
      <c r="A10" t="s">
        <v>11</v>
      </c>
      <c r="B10">
        <v>0</v>
      </c>
      <c r="C10">
        <v>0.47678808299999997</v>
      </c>
      <c r="D10">
        <f t="shared" si="0"/>
        <v>-0.321674608032961</v>
      </c>
      <c r="E10">
        <v>42304</v>
      </c>
      <c r="F10">
        <f t="shared" si="1"/>
        <v>4.6263814334695272</v>
      </c>
      <c r="G10">
        <v>73807.10659898477</v>
      </c>
      <c r="H10">
        <f t="shared" si="2"/>
        <v>4.8680981803614261</v>
      </c>
    </row>
    <row r="11" spans="1:15" x14ac:dyDescent="0.35">
      <c r="A11" t="s">
        <v>12</v>
      </c>
      <c r="B11">
        <v>0</v>
      </c>
      <c r="C11">
        <v>0.261810019</v>
      </c>
      <c r="D11">
        <f t="shared" si="0"/>
        <v>-0.58201373779612287</v>
      </c>
      <c r="E11">
        <v>43456</v>
      </c>
      <c r="F11">
        <f t="shared" si="1"/>
        <v>4.6380497482643888</v>
      </c>
      <c r="G11">
        <v>83009.708737864072</v>
      </c>
      <c r="H11">
        <f t="shared" si="2"/>
        <v>4.9191288900230008</v>
      </c>
    </row>
    <row r="12" spans="1:15" x14ac:dyDescent="0.35">
      <c r="A12" t="s">
        <v>13</v>
      </c>
      <c r="B12">
        <v>0</v>
      </c>
      <c r="C12">
        <v>0.33680236699999999</v>
      </c>
      <c r="D12">
        <f t="shared" si="0"/>
        <v>-0.47262486500069445</v>
      </c>
      <c r="E12">
        <v>41920</v>
      </c>
      <c r="F12">
        <f t="shared" si="1"/>
        <v>4.6224212739756698</v>
      </c>
      <c r="G12">
        <v>33846.153846153851</v>
      </c>
      <c r="H12">
        <f t="shared" si="2"/>
        <v>4.5295093241793509</v>
      </c>
    </row>
    <row r="13" spans="1:15" x14ac:dyDescent="0.35">
      <c r="A13" t="s">
        <v>14</v>
      </c>
      <c r="B13">
        <v>0</v>
      </c>
      <c r="C13">
        <v>0.310070401</v>
      </c>
      <c r="D13">
        <f t="shared" si="0"/>
        <v>-0.50853968908643266</v>
      </c>
      <c r="E13">
        <v>36160</v>
      </c>
      <c r="F13">
        <f t="shared" si="1"/>
        <v>4.5582284218033253</v>
      </c>
      <c r="G13">
        <v>38916.256157635471</v>
      </c>
      <c r="H13">
        <f t="shared" si="2"/>
        <v>4.5901310533772284</v>
      </c>
      <c r="K13" t="s">
        <v>127</v>
      </c>
    </row>
    <row r="14" spans="1:15" x14ac:dyDescent="0.35">
      <c r="A14" t="s">
        <v>15</v>
      </c>
      <c r="B14">
        <v>0</v>
      </c>
      <c r="C14">
        <v>0.291500867</v>
      </c>
      <c r="D14">
        <f t="shared" si="0"/>
        <v>-0.53536014919739983</v>
      </c>
      <c r="E14">
        <v>44800</v>
      </c>
      <c r="F14">
        <f t="shared" si="1"/>
        <v>4.6512780139981444</v>
      </c>
      <c r="G14">
        <v>35093.167701863356</v>
      </c>
      <c r="H14">
        <f t="shared" si="2"/>
        <v>4.5452225717875887</v>
      </c>
      <c r="K14" t="s">
        <v>125</v>
      </c>
      <c r="L14">
        <f>L4/L2</f>
        <v>3.6784008542709397</v>
      </c>
      <c r="M14">
        <f t="shared" ref="M14:N14" si="3">M4/M2</f>
        <v>1.0735657026726237</v>
      </c>
      <c r="N14">
        <f t="shared" si="3"/>
        <v>2.3016604760815556</v>
      </c>
    </row>
    <row r="15" spans="1:15" x14ac:dyDescent="0.35">
      <c r="A15" t="s">
        <v>16</v>
      </c>
      <c r="B15">
        <v>2</v>
      </c>
      <c r="C15">
        <v>0.74339353100000005</v>
      </c>
      <c r="D15">
        <f t="shared" si="0"/>
        <v>-0.12878122244829301</v>
      </c>
      <c r="E15">
        <v>47872</v>
      </c>
      <c r="F15">
        <f t="shared" si="1"/>
        <v>4.6800815718483486</v>
      </c>
      <c r="G15">
        <v>298979.59183673467</v>
      </c>
      <c r="H15">
        <f t="shared" si="2"/>
        <v>5.4756415446616149</v>
      </c>
      <c r="K15" t="s">
        <v>126</v>
      </c>
      <c r="L15">
        <f>L7/L4</f>
        <v>5.3877318367097722</v>
      </c>
      <c r="M15">
        <f>M7/M4</f>
        <v>1.3563151041666666</v>
      </c>
      <c r="N15">
        <f>N7/N4</f>
        <v>6.7670252172646803</v>
      </c>
    </row>
    <row r="16" spans="1:15" x14ac:dyDescent="0.35">
      <c r="A16" t="s">
        <v>17</v>
      </c>
      <c r="B16">
        <v>2</v>
      </c>
      <c r="C16">
        <v>0.892561983</v>
      </c>
      <c r="D16">
        <f t="shared" si="0"/>
        <v>-4.9361615058711353E-2</v>
      </c>
      <c r="E16">
        <v>45312</v>
      </c>
      <c r="F16">
        <f t="shared" si="1"/>
        <v>4.6562132316736564</v>
      </c>
      <c r="G16">
        <v>193298.42931937173</v>
      </c>
      <c r="H16">
        <f t="shared" si="2"/>
        <v>5.2862283251061468</v>
      </c>
      <c r="K16" t="s">
        <v>131</v>
      </c>
      <c r="L16">
        <f>L7/L2</f>
        <v>19.818237390735966</v>
      </c>
      <c r="M16">
        <f t="shared" ref="M16:N16" si="4">M7/M2</f>
        <v>1.4560933778501806</v>
      </c>
      <c r="N16">
        <f t="shared" si="4"/>
        <v>15.575394483225315</v>
      </c>
    </row>
    <row r="17" spans="1:15" x14ac:dyDescent="0.35">
      <c r="A17" t="s">
        <v>18</v>
      </c>
      <c r="B17">
        <v>2</v>
      </c>
      <c r="C17">
        <v>0.72308948100000003</v>
      </c>
      <c r="D17">
        <f t="shared" si="0"/>
        <v>-0.14080795623252212</v>
      </c>
      <c r="E17">
        <v>44352</v>
      </c>
      <c r="F17">
        <f t="shared" si="1"/>
        <v>4.6469132085956941</v>
      </c>
      <c r="G17">
        <v>163947.07828004411</v>
      </c>
      <c r="H17">
        <f t="shared" si="2"/>
        <v>5.2147036814618586</v>
      </c>
      <c r="K17" t="s">
        <v>139</v>
      </c>
      <c r="L17">
        <f t="shared" ref="L17:M17" si="5">L7/L6</f>
        <v>1.8569224703572464</v>
      </c>
      <c r="M17">
        <f t="shared" si="5"/>
        <v>1.129592064555226</v>
      </c>
      <c r="N17">
        <f>N7/N6</f>
        <v>2.8711138892581478</v>
      </c>
    </row>
    <row r="18" spans="1:15" x14ac:dyDescent="0.35">
      <c r="A18" t="s">
        <v>19</v>
      </c>
      <c r="B18">
        <v>2</v>
      </c>
      <c r="C18">
        <v>1.014182226</v>
      </c>
      <c r="D18">
        <f t="shared" si="0"/>
        <v>6.1159950722746541E-3</v>
      </c>
      <c r="E18">
        <v>47360</v>
      </c>
      <c r="F18">
        <f t="shared" si="1"/>
        <v>4.6754116937148638</v>
      </c>
      <c r="G18">
        <v>149248.12030075188</v>
      </c>
      <c r="H18">
        <f t="shared" si="2"/>
        <v>5.1739088701320481</v>
      </c>
    </row>
    <row r="19" spans="1:15" x14ac:dyDescent="0.35">
      <c r="A19" t="s">
        <v>20</v>
      </c>
      <c r="B19">
        <v>2</v>
      </c>
      <c r="C19">
        <v>0.66931945699999995</v>
      </c>
      <c r="D19">
        <f t="shared" si="0"/>
        <v>-0.17436654994807285</v>
      </c>
      <c r="E19">
        <v>41024</v>
      </c>
      <c r="F19">
        <f t="shared" si="1"/>
        <v>4.6130380035027043</v>
      </c>
      <c r="G19">
        <v>136926.8897149938</v>
      </c>
      <c r="H19">
        <f t="shared" si="2"/>
        <v>5.1364887432990587</v>
      </c>
    </row>
    <row r="20" spans="1:15" x14ac:dyDescent="0.35">
      <c r="A20" t="s">
        <v>21</v>
      </c>
      <c r="B20">
        <v>2</v>
      </c>
      <c r="C20">
        <v>0.68890929499999998</v>
      </c>
      <c r="D20">
        <f t="shared" si="0"/>
        <v>-0.16183795555852654</v>
      </c>
      <c r="E20">
        <v>44672</v>
      </c>
      <c r="F20">
        <f t="shared" si="1"/>
        <v>4.6500353966070485</v>
      </c>
      <c r="G20">
        <v>99031.216361679224</v>
      </c>
      <c r="H20">
        <f t="shared" si="2"/>
        <v>4.9957721133519133</v>
      </c>
    </row>
    <row r="21" spans="1:15" x14ac:dyDescent="0.35">
      <c r="A21" t="s">
        <v>22</v>
      </c>
      <c r="B21">
        <v>2</v>
      </c>
      <c r="C21">
        <v>0.72523211899999995</v>
      </c>
      <c r="D21">
        <f t="shared" si="0"/>
        <v>-0.13952297016454401</v>
      </c>
      <c r="E21">
        <v>43456</v>
      </c>
      <c r="F21">
        <f t="shared" si="1"/>
        <v>4.6380497482643888</v>
      </c>
      <c r="G21">
        <v>123929.47103274558</v>
      </c>
      <c r="H21">
        <f t="shared" si="2"/>
        <v>5.0931745960042454</v>
      </c>
      <c r="N21" s="2"/>
      <c r="O21" s="2"/>
    </row>
    <row r="22" spans="1:15" x14ac:dyDescent="0.35">
      <c r="A22" t="s">
        <v>23</v>
      </c>
      <c r="B22">
        <v>2</v>
      </c>
      <c r="C22">
        <v>0.538618508</v>
      </c>
      <c r="D22">
        <f t="shared" si="0"/>
        <v>-0.26871872744851505</v>
      </c>
      <c r="E22">
        <v>41216</v>
      </c>
      <c r="F22">
        <f t="shared" si="1"/>
        <v>4.6150658413436991</v>
      </c>
      <c r="G22">
        <v>47225.130890052358</v>
      </c>
      <c r="H22">
        <f t="shared" si="2"/>
        <v>4.674173170294214</v>
      </c>
    </row>
    <row r="23" spans="1:15" x14ac:dyDescent="0.35">
      <c r="A23" t="s">
        <v>24</v>
      </c>
      <c r="B23">
        <v>2</v>
      </c>
      <c r="C23">
        <v>0.84042444599999999</v>
      </c>
      <c r="D23">
        <f t="shared" si="0"/>
        <v>-7.5501323462069572E-2</v>
      </c>
      <c r="E23">
        <v>51968</v>
      </c>
      <c r="F23">
        <f t="shared" si="1"/>
        <v>4.7157360032250626</v>
      </c>
      <c r="G23">
        <v>318636.36363636365</v>
      </c>
      <c r="H23">
        <f t="shared" si="2"/>
        <v>5.5032953371444524</v>
      </c>
    </row>
    <row r="24" spans="1:15" x14ac:dyDescent="0.35">
      <c r="A24" t="s">
        <v>25</v>
      </c>
      <c r="B24">
        <v>2</v>
      </c>
      <c r="C24">
        <v>0.26905417799999998</v>
      </c>
      <c r="D24">
        <f t="shared" si="0"/>
        <v>-0.57016025963585848</v>
      </c>
      <c r="E24">
        <v>47488</v>
      </c>
      <c r="F24">
        <f t="shared" si="1"/>
        <v>4.676583879262914</v>
      </c>
      <c r="G24">
        <v>33333.333333333328</v>
      </c>
      <c r="H24">
        <f t="shared" si="2"/>
        <v>4.5228787452803374</v>
      </c>
    </row>
    <row r="25" spans="1:15" x14ac:dyDescent="0.35">
      <c r="A25" t="s">
        <v>26</v>
      </c>
      <c r="B25">
        <v>2</v>
      </c>
      <c r="C25">
        <v>0.72176308499999997</v>
      </c>
      <c r="D25">
        <f t="shared" si="0"/>
        <v>-0.1416053339567209</v>
      </c>
      <c r="E25">
        <v>37312</v>
      </c>
      <c r="F25">
        <f t="shared" si="1"/>
        <v>4.5718485287429012</v>
      </c>
      <c r="G25">
        <v>86641.22137404581</v>
      </c>
      <c r="H25">
        <f t="shared" si="2"/>
        <v>4.9377245658733777</v>
      </c>
    </row>
    <row r="26" spans="1:15" x14ac:dyDescent="0.35">
      <c r="A26" t="s">
        <v>27</v>
      </c>
      <c r="B26">
        <v>2</v>
      </c>
      <c r="C26">
        <v>0.55565758600000004</v>
      </c>
      <c r="D26">
        <f t="shared" si="0"/>
        <v>-0.25519275216037224</v>
      </c>
      <c r="E26">
        <v>39296</v>
      </c>
      <c r="F26">
        <f t="shared" si="1"/>
        <v>4.5943483451250549</v>
      </c>
      <c r="G26">
        <v>45099.904852521409</v>
      </c>
      <c r="H26">
        <f t="shared" si="2"/>
        <v>4.6541756256458431</v>
      </c>
    </row>
    <row r="27" spans="1:15" x14ac:dyDescent="0.35">
      <c r="A27" t="s">
        <v>28</v>
      </c>
      <c r="B27">
        <v>2</v>
      </c>
      <c r="C27">
        <v>0.88164472999999999</v>
      </c>
      <c r="D27">
        <f t="shared" si="0"/>
        <v>-5.4706384123663764E-2</v>
      </c>
      <c r="E27">
        <v>28736</v>
      </c>
      <c r="F27">
        <f t="shared" si="1"/>
        <v>4.4584263149872108</v>
      </c>
      <c r="G27">
        <v>109985.09687034276</v>
      </c>
      <c r="H27">
        <f t="shared" si="2"/>
        <v>5.0413338416540494</v>
      </c>
    </row>
    <row r="28" spans="1:15" x14ac:dyDescent="0.35">
      <c r="A28" t="s">
        <v>29</v>
      </c>
      <c r="B28">
        <v>2</v>
      </c>
      <c r="C28">
        <v>0.44975002600000002</v>
      </c>
      <c r="D28">
        <f t="shared" si="0"/>
        <v>-0.3470288028758936</v>
      </c>
      <c r="E28">
        <v>35456</v>
      </c>
      <c r="F28">
        <f t="shared" si="1"/>
        <v>4.549689738712317</v>
      </c>
      <c r="G28">
        <v>91941.875825627474</v>
      </c>
      <c r="H28">
        <f t="shared" si="2"/>
        <v>4.9635133601104897</v>
      </c>
    </row>
    <row r="29" spans="1:15" x14ac:dyDescent="0.35">
      <c r="A29" t="s">
        <v>30</v>
      </c>
      <c r="B29">
        <v>2</v>
      </c>
      <c r="C29">
        <v>0.49678604199999998</v>
      </c>
      <c r="D29">
        <f t="shared" si="0"/>
        <v>-0.30383061485952928</v>
      </c>
      <c r="E29">
        <v>37632</v>
      </c>
      <c r="F29">
        <f t="shared" si="1"/>
        <v>4.5755573000600256</v>
      </c>
      <c r="G29">
        <v>95384.61538461539</v>
      </c>
      <c r="H29">
        <f t="shared" si="2"/>
        <v>4.9794783328553986</v>
      </c>
    </row>
    <row r="30" spans="1:15" x14ac:dyDescent="0.35">
      <c r="A30" t="s">
        <v>31</v>
      </c>
      <c r="B30">
        <v>2</v>
      </c>
      <c r="C30">
        <v>0.389756147</v>
      </c>
      <c r="D30">
        <f t="shared" si="0"/>
        <v>-0.40920702665322356</v>
      </c>
      <c r="E30">
        <v>36928</v>
      </c>
      <c r="F30">
        <f t="shared" si="1"/>
        <v>4.5673557871396184</v>
      </c>
      <c r="G30">
        <v>42815.674891146591</v>
      </c>
      <c r="H30">
        <f t="shared" si="2"/>
        <v>4.6316027940705373</v>
      </c>
    </row>
    <row r="31" spans="1:15" x14ac:dyDescent="0.35">
      <c r="A31" t="s">
        <v>32</v>
      </c>
      <c r="B31">
        <v>2</v>
      </c>
      <c r="C31">
        <v>0.82583409900000004</v>
      </c>
      <c r="D31">
        <f t="shared" si="0"/>
        <v>-8.3107188908883287E-2</v>
      </c>
      <c r="E31">
        <v>42688</v>
      </c>
      <c r="F31">
        <f t="shared" si="1"/>
        <v>4.6303058079004362</v>
      </c>
      <c r="G31">
        <v>243750</v>
      </c>
      <c r="H31">
        <f t="shared" si="2"/>
        <v>5.3869446243705745</v>
      </c>
    </row>
    <row r="32" spans="1:15" x14ac:dyDescent="0.35">
      <c r="A32" t="s">
        <v>33</v>
      </c>
      <c r="B32">
        <v>2</v>
      </c>
      <c r="C32">
        <v>0.63044587299999999</v>
      </c>
      <c r="D32">
        <f t="shared" si="0"/>
        <v>-0.20035219389104805</v>
      </c>
      <c r="E32">
        <v>44992</v>
      </c>
      <c r="F32">
        <f t="shared" si="1"/>
        <v>4.6531352990037114</v>
      </c>
      <c r="G32">
        <v>155852.15605749487</v>
      </c>
      <c r="H32">
        <f t="shared" si="2"/>
        <v>5.1927128146808457</v>
      </c>
    </row>
    <row r="33" spans="1:8" x14ac:dyDescent="0.35">
      <c r="A33" t="s">
        <v>34</v>
      </c>
      <c r="B33">
        <v>4</v>
      </c>
      <c r="C33">
        <v>1.092337517</v>
      </c>
      <c r="D33">
        <f t="shared" si="0"/>
        <v>3.8356850019321251E-2</v>
      </c>
      <c r="E33">
        <v>54144</v>
      </c>
      <c r="F33">
        <f t="shared" si="1"/>
        <v>4.7335503370229111</v>
      </c>
      <c r="G33">
        <v>276891.61554192228</v>
      </c>
      <c r="H33">
        <f t="shared" si="2"/>
        <v>5.4423098052255057</v>
      </c>
    </row>
    <row r="34" spans="1:8" x14ac:dyDescent="0.35">
      <c r="A34" t="s">
        <v>35</v>
      </c>
      <c r="B34">
        <v>4</v>
      </c>
      <c r="C34">
        <v>1.6415671869999999</v>
      </c>
      <c r="D34">
        <f t="shared" si="0"/>
        <v>0.21525866248188111</v>
      </c>
      <c r="E34">
        <v>58240</v>
      </c>
      <c r="F34">
        <f t="shared" si="1"/>
        <v>4.7652213663049805</v>
      </c>
      <c r="G34">
        <v>231292.51700680272</v>
      </c>
      <c r="H34">
        <f t="shared" si="2"/>
        <v>5.3641615822940789</v>
      </c>
    </row>
    <row r="35" spans="1:8" x14ac:dyDescent="0.35">
      <c r="A35" t="s">
        <v>36</v>
      </c>
      <c r="B35">
        <v>4</v>
      </c>
      <c r="C35">
        <v>1.920110193</v>
      </c>
      <c r="D35">
        <f t="shared" si="0"/>
        <v>0.28332615309865927</v>
      </c>
      <c r="E35">
        <v>52992</v>
      </c>
      <c r="F35">
        <f t="shared" si="1"/>
        <v>4.7242103107687674</v>
      </c>
      <c r="G35">
        <v>242857.14285714284</v>
      </c>
      <c r="H35">
        <f t="shared" si="2"/>
        <v>5.3853508813640172</v>
      </c>
    </row>
    <row r="36" spans="1:8" x14ac:dyDescent="0.35">
      <c r="A36" t="s">
        <v>37</v>
      </c>
      <c r="B36">
        <v>4</v>
      </c>
      <c r="C36">
        <v>1.1837567600000001</v>
      </c>
      <c r="D36">
        <f t="shared" si="0"/>
        <v>7.3262472114658209E-2</v>
      </c>
      <c r="E36">
        <v>50048</v>
      </c>
      <c r="F36">
        <f t="shared" si="1"/>
        <v>4.6993867270437351</v>
      </c>
      <c r="G36">
        <v>115157.89473684211</v>
      </c>
      <c r="H36">
        <f t="shared" si="2"/>
        <v>5.0612937167085645</v>
      </c>
    </row>
    <row r="37" spans="1:8" x14ac:dyDescent="0.35">
      <c r="A37" t="s">
        <v>38</v>
      </c>
      <c r="B37">
        <v>4</v>
      </c>
      <c r="C37">
        <v>0.83634322999999999</v>
      </c>
      <c r="D37">
        <f t="shared" si="0"/>
        <v>-7.7615454255240357E-2</v>
      </c>
      <c r="E37">
        <v>34944</v>
      </c>
      <c r="F37">
        <f t="shared" si="1"/>
        <v>4.5433726166886244</v>
      </c>
      <c r="G37">
        <v>67579.908675799088</v>
      </c>
      <c r="H37">
        <f t="shared" si="2"/>
        <v>4.829817600554839</v>
      </c>
    </row>
    <row r="38" spans="1:8" x14ac:dyDescent="0.35">
      <c r="A38" t="s">
        <v>39</v>
      </c>
      <c r="B38">
        <v>4</v>
      </c>
      <c r="C38">
        <v>1.9715335169999999</v>
      </c>
      <c r="D38">
        <f t="shared" si="0"/>
        <v>0.29480416468310333</v>
      </c>
      <c r="E38">
        <v>38016</v>
      </c>
      <c r="F38">
        <f t="shared" si="1"/>
        <v>4.5799664189650811</v>
      </c>
      <c r="G38">
        <v>85835.095137420707</v>
      </c>
      <c r="H38">
        <f t="shared" si="2"/>
        <v>4.9336648928393823</v>
      </c>
    </row>
    <row r="39" spans="1:8" x14ac:dyDescent="0.35">
      <c r="A39" t="s">
        <v>40</v>
      </c>
      <c r="B39">
        <v>4</v>
      </c>
      <c r="C39">
        <v>1.107233956</v>
      </c>
      <c r="D39">
        <f t="shared" si="0"/>
        <v>4.4239396004753122E-2</v>
      </c>
      <c r="E39">
        <v>36224</v>
      </c>
      <c r="F39">
        <f t="shared" si="1"/>
        <v>4.5589964051721585</v>
      </c>
      <c r="G39">
        <v>66666.666666666657</v>
      </c>
      <c r="H39">
        <f t="shared" si="2"/>
        <v>4.8239087409443187</v>
      </c>
    </row>
    <row r="40" spans="1:8" x14ac:dyDescent="0.35">
      <c r="A40" t="s">
        <v>41</v>
      </c>
      <c r="B40">
        <v>4</v>
      </c>
      <c r="C40">
        <v>1.0566268750000001</v>
      </c>
      <c r="D40">
        <f t="shared" si="0"/>
        <v>2.3921652646365574E-2</v>
      </c>
      <c r="E40">
        <v>37952</v>
      </c>
      <c r="F40">
        <f t="shared" si="1"/>
        <v>4.5792346673481497</v>
      </c>
      <c r="G40">
        <v>75041.05090311986</v>
      </c>
      <c r="H40">
        <f t="shared" si="2"/>
        <v>4.8752989074369752</v>
      </c>
    </row>
    <row r="41" spans="1:8" x14ac:dyDescent="0.35">
      <c r="A41" t="s">
        <v>42</v>
      </c>
      <c r="B41">
        <v>4</v>
      </c>
      <c r="C41">
        <v>1.0638710339999999</v>
      </c>
      <c r="D41">
        <f t="shared" si="0"/>
        <v>2.6888984522160504E-2</v>
      </c>
      <c r="E41">
        <v>56832</v>
      </c>
      <c r="F41">
        <f t="shared" si="1"/>
        <v>4.754592939762488</v>
      </c>
      <c r="G41">
        <v>135603.71517027862</v>
      </c>
      <c r="H41">
        <f t="shared" si="2"/>
        <v>5.1322715881729968</v>
      </c>
    </row>
    <row r="42" spans="1:8" x14ac:dyDescent="0.35">
      <c r="A42" t="s">
        <v>43</v>
      </c>
      <c r="B42">
        <v>4</v>
      </c>
      <c r="C42">
        <v>0.994694419</v>
      </c>
      <c r="D42">
        <f t="shared" si="0"/>
        <v>-2.3103187771868357E-3</v>
      </c>
      <c r="E42">
        <v>46720</v>
      </c>
      <c r="F42">
        <f t="shared" si="1"/>
        <v>4.6695028341043434</v>
      </c>
      <c r="G42">
        <v>108181.81818181818</v>
      </c>
      <c r="H42">
        <f t="shared" si="2"/>
        <v>5.0341542762343057</v>
      </c>
    </row>
    <row r="43" spans="1:8" x14ac:dyDescent="0.35">
      <c r="A43" t="s">
        <v>44</v>
      </c>
      <c r="B43">
        <v>4</v>
      </c>
      <c r="C43">
        <v>1.1393735330000001</v>
      </c>
      <c r="D43">
        <f t="shared" si="0"/>
        <v>5.6666126823700945E-2</v>
      </c>
      <c r="E43">
        <v>47744</v>
      </c>
      <c r="F43">
        <f t="shared" si="1"/>
        <v>4.6789188014565557</v>
      </c>
      <c r="G43">
        <v>183823.5294117647</v>
      </c>
      <c r="H43">
        <f t="shared" si="2"/>
        <v>5.2644011003018205</v>
      </c>
    </row>
    <row r="44" spans="1:8" x14ac:dyDescent="0.35">
      <c r="A44" t="s">
        <v>45</v>
      </c>
      <c r="B44">
        <v>4</v>
      </c>
      <c r="C44">
        <v>1.633710846</v>
      </c>
      <c r="D44">
        <f t="shared" si="0"/>
        <v>0.21317519228261225</v>
      </c>
      <c r="E44">
        <v>46592</v>
      </c>
      <c r="F44">
        <f t="shared" si="1"/>
        <v>4.6683113532969243</v>
      </c>
      <c r="G44">
        <v>237377.04918032786</v>
      </c>
      <c r="H44">
        <f t="shared" si="2"/>
        <v>5.3754387268503612</v>
      </c>
    </row>
    <row r="45" spans="1:8" x14ac:dyDescent="0.35">
      <c r="A45" t="s">
        <v>47</v>
      </c>
      <c r="B45">
        <v>4</v>
      </c>
      <c r="C45">
        <v>0.96602387499999998</v>
      </c>
      <c r="D45">
        <f t="shared" si="0"/>
        <v>-1.5012139989658139E-2</v>
      </c>
      <c r="E45">
        <v>46592</v>
      </c>
      <c r="F45">
        <f t="shared" si="1"/>
        <v>4.6683113532969243</v>
      </c>
      <c r="G45">
        <v>162621.35922330097</v>
      </c>
      <c r="H45">
        <f t="shared" si="2"/>
        <v>5.2111775866676915</v>
      </c>
    </row>
    <row r="46" spans="1:8" x14ac:dyDescent="0.35">
      <c r="A46" t="s">
        <v>48</v>
      </c>
      <c r="B46">
        <v>4</v>
      </c>
      <c r="C46">
        <v>0.99479644899999997</v>
      </c>
      <c r="D46">
        <f t="shared" si="0"/>
        <v>-2.2657736458266999E-3</v>
      </c>
      <c r="E46">
        <v>48320</v>
      </c>
      <c r="F46">
        <f t="shared" si="1"/>
        <v>4.6841269256130751</v>
      </c>
      <c r="G46">
        <v>108478.51335656214</v>
      </c>
      <c r="H46">
        <f t="shared" si="2"/>
        <v>5.035343724776439</v>
      </c>
    </row>
    <row r="47" spans="1:8" x14ac:dyDescent="0.35">
      <c r="A47" t="s">
        <v>49</v>
      </c>
      <c r="B47">
        <v>6</v>
      </c>
      <c r="C47">
        <v>1.9334761760000001</v>
      </c>
      <c r="D47">
        <f t="shared" si="0"/>
        <v>0.28633882513135922</v>
      </c>
      <c r="E47">
        <v>64064</v>
      </c>
      <c r="F47">
        <f t="shared" si="1"/>
        <v>4.8066140514632059</v>
      </c>
      <c r="G47">
        <v>87804.878048780491</v>
      </c>
      <c r="H47">
        <f t="shared" si="2"/>
        <v>4.9435186440475514</v>
      </c>
    </row>
    <row r="48" spans="1:8" x14ac:dyDescent="0.35">
      <c r="A48" t="s">
        <v>50</v>
      </c>
      <c r="B48">
        <v>6</v>
      </c>
      <c r="C48">
        <v>1.898785838</v>
      </c>
      <c r="D48">
        <f t="shared" si="0"/>
        <v>0.27847598389454808</v>
      </c>
      <c r="E48">
        <v>61632</v>
      </c>
      <c r="F48">
        <f t="shared" si="1"/>
        <v>4.7898062611084216</v>
      </c>
      <c r="G48">
        <v>77248.677248677239</v>
      </c>
      <c r="H48">
        <f t="shared" si="2"/>
        <v>4.8878910516111933</v>
      </c>
    </row>
    <row r="49" spans="1:8" x14ac:dyDescent="0.35">
      <c r="A49" t="s">
        <v>51</v>
      </c>
      <c r="B49">
        <v>6</v>
      </c>
      <c r="C49">
        <v>1.254055709</v>
      </c>
      <c r="D49">
        <f t="shared" si="0"/>
        <v>9.831682961582687E-2</v>
      </c>
      <c r="E49">
        <v>66368</v>
      </c>
      <c r="F49">
        <f t="shared" si="1"/>
        <v>4.8219587303729279</v>
      </c>
      <c r="G49">
        <v>169230.76923076922</v>
      </c>
      <c r="H49">
        <f t="shared" si="2"/>
        <v>5.2284793285153697</v>
      </c>
    </row>
    <row r="50" spans="1:8" x14ac:dyDescent="0.35">
      <c r="A50" t="s">
        <v>52</v>
      </c>
      <c r="B50">
        <v>6</v>
      </c>
      <c r="C50">
        <v>1.9618406289999999</v>
      </c>
      <c r="D50">
        <f t="shared" si="0"/>
        <v>0.29266372437057991</v>
      </c>
      <c r="E50">
        <v>69440</v>
      </c>
      <c r="F50">
        <f t="shared" si="1"/>
        <v>4.8416097121684354</v>
      </c>
      <c r="G50">
        <v>184745.7627118644</v>
      </c>
      <c r="H50">
        <f t="shared" si="2"/>
        <v>5.2665744862984791</v>
      </c>
    </row>
    <row r="51" spans="1:8" x14ac:dyDescent="0.35">
      <c r="A51" t="s">
        <v>53</v>
      </c>
      <c r="B51">
        <v>6</v>
      </c>
      <c r="C51">
        <v>2.4140393840000001</v>
      </c>
      <c r="D51">
        <f t="shared" si="0"/>
        <v>0.38274435114424271</v>
      </c>
      <c r="E51">
        <v>70592</v>
      </c>
      <c r="F51">
        <f t="shared" si="1"/>
        <v>4.8487554864240776</v>
      </c>
      <c r="G51">
        <v>201273.88535031848</v>
      </c>
      <c r="H51">
        <f t="shared" si="2"/>
        <v>5.3037874302091703</v>
      </c>
    </row>
    <row r="52" spans="1:8" x14ac:dyDescent="0.35">
      <c r="A52" t="s">
        <v>54</v>
      </c>
      <c r="B52">
        <v>6</v>
      </c>
      <c r="C52">
        <v>1.8869503110000001</v>
      </c>
      <c r="D52">
        <f t="shared" si="0"/>
        <v>0.27576046405330606</v>
      </c>
      <c r="E52">
        <v>66752</v>
      </c>
      <c r="F52">
        <f t="shared" si="1"/>
        <v>4.8244642824104185</v>
      </c>
      <c r="G52">
        <v>132692.30769230769</v>
      </c>
      <c r="H52">
        <f t="shared" si="2"/>
        <v>5.1228457471024562</v>
      </c>
    </row>
    <row r="53" spans="1:8" x14ac:dyDescent="0.35">
      <c r="A53" t="s">
        <v>55</v>
      </c>
      <c r="B53">
        <v>6</v>
      </c>
      <c r="C53">
        <v>1.9848995</v>
      </c>
      <c r="D53">
        <f t="shared" si="0"/>
        <v>0.29773852233320136</v>
      </c>
      <c r="E53">
        <v>62912</v>
      </c>
      <c r="F53">
        <f t="shared" si="1"/>
        <v>4.7987334918160229</v>
      </c>
      <c r="G53">
        <v>124000</v>
      </c>
      <c r="H53">
        <f t="shared" si="2"/>
        <v>5.0934216851622347</v>
      </c>
    </row>
    <row r="54" spans="1:8" x14ac:dyDescent="0.35">
      <c r="A54" t="s">
        <v>56</v>
      </c>
      <c r="B54">
        <v>6</v>
      </c>
      <c r="C54">
        <v>2.0307111519999999</v>
      </c>
      <c r="D54">
        <f t="shared" si="0"/>
        <v>0.30764815382640698</v>
      </c>
      <c r="E54">
        <v>64896</v>
      </c>
      <c r="F54">
        <f t="shared" si="1"/>
        <v>4.8122179289812044</v>
      </c>
      <c r="G54">
        <v>169090.90909090909</v>
      </c>
      <c r="H54">
        <f t="shared" si="2"/>
        <v>5.2281202590596916</v>
      </c>
    </row>
    <row r="55" spans="1:8" x14ac:dyDescent="0.35">
      <c r="A55" t="s">
        <v>57</v>
      </c>
      <c r="B55">
        <v>6</v>
      </c>
      <c r="C55">
        <v>1.7525762680000001</v>
      </c>
      <c r="D55">
        <f t="shared" si="0"/>
        <v>0.24367692652504308</v>
      </c>
      <c r="E55">
        <v>59520</v>
      </c>
      <c r="F55">
        <f t="shared" si="1"/>
        <v>4.7746629225378223</v>
      </c>
      <c r="G55">
        <v>80701.754385964901</v>
      </c>
      <c r="H55">
        <f t="shared" si="2"/>
        <v>4.9068829760090829</v>
      </c>
    </row>
    <row r="56" spans="1:8" x14ac:dyDescent="0.35">
      <c r="A56" t="s">
        <v>58</v>
      </c>
      <c r="B56">
        <v>6</v>
      </c>
      <c r="C56">
        <v>2.0489745940000001</v>
      </c>
      <c r="D56">
        <f t="shared" si="0"/>
        <v>0.31153657345536179</v>
      </c>
      <c r="E56">
        <v>64768</v>
      </c>
      <c r="F56">
        <f t="shared" si="1"/>
        <v>4.8113604864876676</v>
      </c>
      <c r="G56">
        <v>215151.51515151514</v>
      </c>
      <c r="H56">
        <f t="shared" si="2"/>
        <v>5.3327444088411875</v>
      </c>
    </row>
    <row r="57" spans="1:8" x14ac:dyDescent="0.35">
      <c r="A57" t="s">
        <v>59</v>
      </c>
      <c r="B57">
        <v>6</v>
      </c>
      <c r="C57">
        <v>1.637894092</v>
      </c>
      <c r="D57">
        <f t="shared" si="0"/>
        <v>0.21428581638226968</v>
      </c>
      <c r="E57">
        <v>56192</v>
      </c>
      <c r="F57">
        <f t="shared" si="1"/>
        <v>4.7496744898899896</v>
      </c>
      <c r="G57">
        <v>163888.88888888888</v>
      </c>
      <c r="H57">
        <f t="shared" si="2"/>
        <v>5.214549510874857</v>
      </c>
    </row>
    <row r="58" spans="1:8" x14ac:dyDescent="0.35">
      <c r="A58" t="s">
        <v>60</v>
      </c>
      <c r="B58">
        <v>6</v>
      </c>
      <c r="C58">
        <v>1.973166003</v>
      </c>
      <c r="D58">
        <f t="shared" si="0"/>
        <v>0.29516362410375857</v>
      </c>
      <c r="E58">
        <v>76032</v>
      </c>
      <c r="F58">
        <f t="shared" si="1"/>
        <v>4.8809964146290623</v>
      </c>
      <c r="G58">
        <v>76612.903225806454</v>
      </c>
      <c r="H58">
        <f t="shared" si="2"/>
        <v>4.8843019201266129</v>
      </c>
    </row>
    <row r="59" spans="1:8" x14ac:dyDescent="0.35">
      <c r="A59" t="s">
        <v>61</v>
      </c>
      <c r="B59">
        <v>6</v>
      </c>
      <c r="C59">
        <v>1.6392628609</v>
      </c>
      <c r="D59">
        <f t="shared" si="0"/>
        <v>0.21464859962602706</v>
      </c>
      <c r="E59">
        <v>54016</v>
      </c>
      <c r="F59">
        <f t="shared" si="1"/>
        <v>4.7325224206095422</v>
      </c>
      <c r="G59">
        <v>231136.0448807854</v>
      </c>
      <c r="H59">
        <f t="shared" si="2"/>
        <v>5.3638676775092318</v>
      </c>
    </row>
    <row r="60" spans="1:8" x14ac:dyDescent="0.35">
      <c r="A60" t="s">
        <v>62</v>
      </c>
      <c r="B60">
        <v>6</v>
      </c>
      <c r="C60">
        <v>1.506682992</v>
      </c>
      <c r="D60">
        <f t="shared" si="0"/>
        <v>0.17802188581988607</v>
      </c>
      <c r="E60">
        <v>59328</v>
      </c>
      <c r="F60">
        <f t="shared" si="1"/>
        <v>4.7732597081283838</v>
      </c>
      <c r="G60">
        <v>317310.66460587323</v>
      </c>
      <c r="H60">
        <f t="shared" si="2"/>
        <v>5.5014846687018917</v>
      </c>
    </row>
    <row r="61" spans="1:8" x14ac:dyDescent="0.35">
      <c r="A61" t="s">
        <v>63</v>
      </c>
      <c r="B61">
        <v>6</v>
      </c>
      <c r="C61">
        <v>1.171819202</v>
      </c>
      <c r="D61">
        <f t="shared" si="0"/>
        <v>6.8860610290643803E-2</v>
      </c>
      <c r="E61">
        <v>47808</v>
      </c>
      <c r="F61">
        <f t="shared" si="1"/>
        <v>4.6795005757992856</v>
      </c>
      <c r="G61">
        <v>124501.75849941383</v>
      </c>
      <c r="H61">
        <f t="shared" si="2"/>
        <v>5.0951754855779274</v>
      </c>
    </row>
    <row r="62" spans="1:8" x14ac:dyDescent="0.35">
      <c r="A62" t="s">
        <v>64</v>
      </c>
      <c r="B62">
        <v>6</v>
      </c>
      <c r="C62">
        <v>1.9934700540000001</v>
      </c>
      <c r="D62">
        <f t="shared" si="0"/>
        <v>0.29960971605547959</v>
      </c>
      <c r="E62">
        <v>50176</v>
      </c>
      <c r="F62">
        <f t="shared" si="1"/>
        <v>4.7004960366683255</v>
      </c>
      <c r="G62">
        <v>255499.36788874841</v>
      </c>
      <c r="H62">
        <f t="shared" si="2"/>
        <v>5.4073898300176273</v>
      </c>
    </row>
    <row r="63" spans="1:8" x14ac:dyDescent="0.35">
      <c r="A63" t="s">
        <v>66</v>
      </c>
      <c r="B63">
        <v>6</v>
      </c>
      <c r="C63">
        <v>2.1792674220000001</v>
      </c>
      <c r="D63">
        <f t="shared" si="0"/>
        <v>0.33831052660824529</v>
      </c>
      <c r="E63">
        <v>63680</v>
      </c>
      <c r="F63">
        <f t="shared" si="1"/>
        <v>4.8040030547296126</v>
      </c>
      <c r="G63">
        <v>266666.66666666663</v>
      </c>
      <c r="H63">
        <f t="shared" si="2"/>
        <v>5.4259687322722812</v>
      </c>
    </row>
    <row r="64" spans="1:8" x14ac:dyDescent="0.35">
      <c r="A64" t="s">
        <v>67</v>
      </c>
      <c r="B64">
        <v>6</v>
      </c>
      <c r="C64">
        <v>2.0963167020000002</v>
      </c>
      <c r="D64">
        <f t="shared" si="0"/>
        <v>0.32145689450485682</v>
      </c>
      <c r="E64">
        <v>56576</v>
      </c>
      <c r="F64">
        <f t="shared" si="1"/>
        <v>4.7526322389969602</v>
      </c>
      <c r="G64">
        <v>171085.49471661865</v>
      </c>
      <c r="H64">
        <f t="shared" si="2"/>
        <v>5.233213189952707</v>
      </c>
    </row>
    <row r="65" spans="1:8" x14ac:dyDescent="0.35">
      <c r="A65" t="s">
        <v>68</v>
      </c>
      <c r="B65">
        <v>6</v>
      </c>
      <c r="C65">
        <v>2.1108050199999999</v>
      </c>
      <c r="D65">
        <f t="shared" si="0"/>
        <v>0.32444811836263138</v>
      </c>
      <c r="E65">
        <v>61504</v>
      </c>
      <c r="F65">
        <f t="shared" si="1"/>
        <v>4.7889033616524328</v>
      </c>
      <c r="G65">
        <v>272075.47169811319</v>
      </c>
      <c r="H65">
        <f t="shared" si="2"/>
        <v>5.434689390782621</v>
      </c>
    </row>
    <row r="66" spans="1:8" x14ac:dyDescent="0.35">
      <c r="A66" t="s">
        <v>69</v>
      </c>
      <c r="B66">
        <v>6</v>
      </c>
      <c r="C66">
        <v>2.1219263339999999</v>
      </c>
      <c r="D66">
        <f t="shared" si="0"/>
        <v>0.32673030261308977</v>
      </c>
      <c r="E66">
        <v>48128</v>
      </c>
      <c r="F66">
        <f t="shared" si="1"/>
        <v>4.6823978145755296</v>
      </c>
      <c r="G66">
        <v>102240</v>
      </c>
      <c r="H66">
        <f t="shared" si="2"/>
        <v>5.0096208408143248</v>
      </c>
    </row>
    <row r="67" spans="1:8" x14ac:dyDescent="0.35">
      <c r="A67" t="s">
        <v>70</v>
      </c>
      <c r="B67">
        <v>6</v>
      </c>
      <c r="C67">
        <v>1.735843281</v>
      </c>
      <c r="D67">
        <f t="shared" ref="D67:D107" si="6">LOG(C67)</f>
        <v>0.23951051273604734</v>
      </c>
      <c r="E67">
        <v>58880</v>
      </c>
      <c r="F67">
        <f t="shared" ref="F67:F107" si="7">LOG(E67)</f>
        <v>4.7699678013294422</v>
      </c>
      <c r="G67">
        <v>151170.56856187293</v>
      </c>
      <c r="H67">
        <f t="shared" ref="H67:H107" si="8">LOG(G67)</f>
        <v>5.1794672464869524</v>
      </c>
    </row>
    <row r="68" spans="1:8" x14ac:dyDescent="0.35">
      <c r="A68" t="s">
        <v>71</v>
      </c>
      <c r="B68">
        <v>6</v>
      </c>
      <c r="C68">
        <v>1.735843281</v>
      </c>
      <c r="D68">
        <f t="shared" si="6"/>
        <v>0.23951051273604734</v>
      </c>
      <c r="E68">
        <v>61120</v>
      </c>
      <c r="F68">
        <f t="shared" si="7"/>
        <v>4.7861833455676335</v>
      </c>
      <c r="G68">
        <v>117154.25531914894</v>
      </c>
      <c r="H68">
        <f t="shared" si="8"/>
        <v>5.0687580678204061</v>
      </c>
    </row>
    <row r="69" spans="1:8" x14ac:dyDescent="0.35">
      <c r="A69" t="s">
        <v>72</v>
      </c>
      <c r="B69">
        <v>6</v>
      </c>
      <c r="C69">
        <v>1.642791552</v>
      </c>
      <c r="D69">
        <f t="shared" si="6"/>
        <v>0.2155824608426711</v>
      </c>
      <c r="E69">
        <v>59008</v>
      </c>
      <c r="F69">
        <f t="shared" si="7"/>
        <v>4.7709108950375168</v>
      </c>
      <c r="G69">
        <v>106461.53846153845</v>
      </c>
      <c r="H69">
        <f t="shared" si="8"/>
        <v>5.0271927378139019</v>
      </c>
    </row>
    <row r="70" spans="1:8" x14ac:dyDescent="0.35">
      <c r="A70" t="s">
        <v>73</v>
      </c>
      <c r="B70">
        <v>8</v>
      </c>
      <c r="C70">
        <v>3.5887154369999998</v>
      </c>
      <c r="D70">
        <f t="shared" si="6"/>
        <v>0.55493902282467078</v>
      </c>
      <c r="E70">
        <v>54400</v>
      </c>
      <c r="F70">
        <f t="shared" si="7"/>
        <v>4.7355988996981795</v>
      </c>
      <c r="G70">
        <v>170437.95620437956</v>
      </c>
      <c r="H70">
        <f t="shared" si="8"/>
        <v>5.2315663177457239</v>
      </c>
    </row>
    <row r="71" spans="1:8" x14ac:dyDescent="0.35">
      <c r="A71" t="s">
        <v>74</v>
      </c>
      <c r="B71">
        <v>8</v>
      </c>
      <c r="C71">
        <v>2.8521579429999999</v>
      </c>
      <c r="D71">
        <f t="shared" si="6"/>
        <v>0.45517357162655758</v>
      </c>
      <c r="E71">
        <v>53760</v>
      </c>
      <c r="F71">
        <f t="shared" si="7"/>
        <v>4.7304592600457687</v>
      </c>
      <c r="G71">
        <v>561371.42857142864</v>
      </c>
      <c r="H71">
        <f t="shared" si="8"/>
        <v>5.7492503051107979</v>
      </c>
    </row>
    <row r="72" spans="1:8" x14ac:dyDescent="0.35">
      <c r="A72" t="s">
        <v>75</v>
      </c>
      <c r="B72">
        <v>8</v>
      </c>
      <c r="C72">
        <v>4.7862463010000003</v>
      </c>
      <c r="D72">
        <f t="shared" si="6"/>
        <v>0.67999504371596142</v>
      </c>
      <c r="E72">
        <v>49024</v>
      </c>
      <c r="F72">
        <f t="shared" si="7"/>
        <v>4.6904087436164907</v>
      </c>
      <c r="G72">
        <v>85294.117647058825</v>
      </c>
      <c r="H72">
        <f t="shared" si="8"/>
        <v>4.9309190808567012</v>
      </c>
    </row>
    <row r="73" spans="1:8" x14ac:dyDescent="0.35">
      <c r="A73" t="s">
        <v>77</v>
      </c>
      <c r="B73">
        <v>8</v>
      </c>
      <c r="C73">
        <v>5.4805632080000004</v>
      </c>
      <c r="D73">
        <f t="shared" si="6"/>
        <v>0.73882519088548526</v>
      </c>
      <c r="E73">
        <v>75136</v>
      </c>
      <c r="F73">
        <f t="shared" si="7"/>
        <v>4.8758480708954828</v>
      </c>
      <c r="G73">
        <v>684931.50684931502</v>
      </c>
      <c r="H73">
        <f t="shared" si="8"/>
        <v>5.8356471442155629</v>
      </c>
    </row>
    <row r="74" spans="1:8" x14ac:dyDescent="0.35">
      <c r="A74" t="s">
        <v>78</v>
      </c>
      <c r="B74">
        <v>8</v>
      </c>
      <c r="C74">
        <v>5.043362922</v>
      </c>
      <c r="D74">
        <f t="shared" si="6"/>
        <v>0.70272022125269118</v>
      </c>
      <c r="E74">
        <v>51072</v>
      </c>
      <c r="F74">
        <f t="shared" si="7"/>
        <v>4.7081828653346163</v>
      </c>
      <c r="G74">
        <v>306289.3081761006</v>
      </c>
      <c r="H74">
        <f t="shared" si="8"/>
        <v>5.4861318368941827</v>
      </c>
    </row>
    <row r="75" spans="1:8" x14ac:dyDescent="0.35">
      <c r="A75" t="s">
        <v>80</v>
      </c>
      <c r="B75">
        <v>8</v>
      </c>
      <c r="C75">
        <v>3.2014080200000001</v>
      </c>
      <c r="D75">
        <f t="shared" si="6"/>
        <v>0.5053410285777119</v>
      </c>
      <c r="E75">
        <v>61568</v>
      </c>
      <c r="F75">
        <f t="shared" si="7"/>
        <v>4.7893550460216998</v>
      </c>
      <c r="G75">
        <v>469054.72636815917</v>
      </c>
      <c r="H75">
        <f t="shared" si="8"/>
        <v>5.6712235164317972</v>
      </c>
    </row>
    <row r="76" spans="1:8" x14ac:dyDescent="0.35">
      <c r="A76" t="s">
        <v>81</v>
      </c>
      <c r="B76">
        <v>8</v>
      </c>
      <c r="C76">
        <v>3.6193245589999998</v>
      </c>
      <c r="D76">
        <f t="shared" si="6"/>
        <v>0.55862752974058572</v>
      </c>
      <c r="E76">
        <v>57536</v>
      </c>
      <c r="F76">
        <f t="shared" si="7"/>
        <v>4.7599396657171162</v>
      </c>
      <c r="G76">
        <v>728223.84428223839</v>
      </c>
      <c r="H76">
        <f t="shared" si="8"/>
        <v>5.8622648949641221</v>
      </c>
    </row>
    <row r="77" spans="1:8" x14ac:dyDescent="0.35">
      <c r="A77" t="s">
        <v>82</v>
      </c>
      <c r="B77">
        <v>8</v>
      </c>
      <c r="C77">
        <v>3.7787980819999998</v>
      </c>
      <c r="D77">
        <f t="shared" si="6"/>
        <v>0.57735368624989658</v>
      </c>
      <c r="E77">
        <v>61120</v>
      </c>
      <c r="F77">
        <f t="shared" si="7"/>
        <v>4.7861833455676335</v>
      </c>
      <c r="G77">
        <v>582236.84210526315</v>
      </c>
      <c r="H77">
        <f t="shared" si="8"/>
        <v>5.7650996827530525</v>
      </c>
    </row>
    <row r="78" spans="1:8" x14ac:dyDescent="0.35">
      <c r="A78" t="s">
        <v>83</v>
      </c>
      <c r="B78">
        <v>8</v>
      </c>
      <c r="C78">
        <v>2.1715131109999999</v>
      </c>
      <c r="D78">
        <f t="shared" si="6"/>
        <v>0.33676245585701498</v>
      </c>
      <c r="E78">
        <v>60928</v>
      </c>
      <c r="F78">
        <f t="shared" si="7"/>
        <v>4.7848169223683614</v>
      </c>
      <c r="G78">
        <v>408120.30075187964</v>
      </c>
      <c r="H78">
        <f t="shared" si="8"/>
        <v>5.6107881980206136</v>
      </c>
    </row>
    <row r="79" spans="1:8" x14ac:dyDescent="0.35">
      <c r="A79" t="s">
        <v>84</v>
      </c>
      <c r="B79">
        <v>8</v>
      </c>
      <c r="C79">
        <v>1.8838893990000001</v>
      </c>
      <c r="D79">
        <f t="shared" si="6"/>
        <v>0.27505540227110559</v>
      </c>
      <c r="E79">
        <v>65216</v>
      </c>
      <c r="F79">
        <f t="shared" si="7"/>
        <v>4.814354157990314</v>
      </c>
      <c r="G79">
        <v>287500</v>
      </c>
      <c r="H79">
        <f t="shared" si="8"/>
        <v>5.4586378490256493</v>
      </c>
    </row>
    <row r="80" spans="1:8" x14ac:dyDescent="0.35">
      <c r="A80" t="s">
        <v>86</v>
      </c>
      <c r="B80">
        <v>8</v>
      </c>
      <c r="C80">
        <v>1.7261503929999999</v>
      </c>
      <c r="D80">
        <f t="shared" si="6"/>
        <v>0.23707863147456473</v>
      </c>
      <c r="E80">
        <v>51712</v>
      </c>
      <c r="F80">
        <f t="shared" si="7"/>
        <v>4.7135913347584735</v>
      </c>
      <c r="G80">
        <v>165164.83516483515</v>
      </c>
      <c r="H80">
        <f t="shared" si="8"/>
        <v>5.2179175882658146</v>
      </c>
    </row>
    <row r="81" spans="1:8" x14ac:dyDescent="0.35">
      <c r="A81" t="s">
        <v>87</v>
      </c>
      <c r="B81">
        <v>8</v>
      </c>
      <c r="C81">
        <v>3.2109988779999998</v>
      </c>
      <c r="D81">
        <f t="shared" si="6"/>
        <v>0.50664015381362371</v>
      </c>
      <c r="E81">
        <v>43712</v>
      </c>
      <c r="F81">
        <f t="shared" si="7"/>
        <v>4.6406006776654198</v>
      </c>
      <c r="G81">
        <v>354666.66666666669</v>
      </c>
      <c r="H81">
        <f t="shared" si="8"/>
        <v>5.5498203732393669</v>
      </c>
    </row>
    <row r="82" spans="1:8" x14ac:dyDescent="0.35">
      <c r="A82" t="s">
        <v>88</v>
      </c>
      <c r="B82">
        <v>8</v>
      </c>
      <c r="C82">
        <v>3.4130190800000002</v>
      </c>
      <c r="D82">
        <f t="shared" si="6"/>
        <v>0.53313871614724506</v>
      </c>
      <c r="E82">
        <v>59264</v>
      </c>
      <c r="F82">
        <f t="shared" si="7"/>
        <v>4.7727909606658212</v>
      </c>
      <c r="G82">
        <v>269246.23115577886</v>
      </c>
      <c r="H82">
        <f t="shared" si="8"/>
        <v>5.4301496328624834</v>
      </c>
    </row>
    <row r="83" spans="1:8" x14ac:dyDescent="0.35">
      <c r="A83" t="s">
        <v>90</v>
      </c>
      <c r="B83">
        <v>8</v>
      </c>
      <c r="C83">
        <v>5.9292929289999998</v>
      </c>
      <c r="D83">
        <f t="shared" si="6"/>
        <v>0.77300290662860882</v>
      </c>
      <c r="E83">
        <v>36032</v>
      </c>
      <c r="F83">
        <f t="shared" si="7"/>
        <v>4.5566883688352338</v>
      </c>
      <c r="G83">
        <v>138446.9696969697</v>
      </c>
      <c r="H83">
        <f t="shared" si="8"/>
        <v>5.1412834544240482</v>
      </c>
    </row>
    <row r="84" spans="1:8" x14ac:dyDescent="0.35">
      <c r="A84" t="s">
        <v>92</v>
      </c>
      <c r="B84">
        <v>8</v>
      </c>
      <c r="C84">
        <v>3.4095500460000001</v>
      </c>
      <c r="D84">
        <f t="shared" si="6"/>
        <v>0.53269706948137874</v>
      </c>
      <c r="E84">
        <v>46848</v>
      </c>
      <c r="F84">
        <f t="shared" si="7"/>
        <v>4.6706910550422789</v>
      </c>
      <c r="G84">
        <v>41901.408450704228</v>
      </c>
      <c r="H84">
        <f t="shared" si="8"/>
        <v>4.6222286213454931</v>
      </c>
    </row>
    <row r="85" spans="1:8" x14ac:dyDescent="0.35">
      <c r="A85" t="s">
        <v>93</v>
      </c>
      <c r="B85">
        <v>8</v>
      </c>
      <c r="C85">
        <v>5.2255892260000003</v>
      </c>
      <c r="D85">
        <f t="shared" si="6"/>
        <v>0.71813526763909641</v>
      </c>
      <c r="E85">
        <v>73536</v>
      </c>
      <c r="F85">
        <f t="shared" si="7"/>
        <v>4.8665000026721721</v>
      </c>
      <c r="G85">
        <v>427272.72727272724</v>
      </c>
      <c r="H85">
        <f t="shared" si="8"/>
        <v>5.6307051727774926</v>
      </c>
    </row>
    <row r="86" spans="1:8" x14ac:dyDescent="0.35">
      <c r="A86" t="s">
        <v>94</v>
      </c>
      <c r="B86">
        <v>8</v>
      </c>
      <c r="C86">
        <v>2.6941128459999999</v>
      </c>
      <c r="D86">
        <f t="shared" si="6"/>
        <v>0.43041578268938113</v>
      </c>
      <c r="E86">
        <v>54656</v>
      </c>
      <c r="F86">
        <f t="shared" si="7"/>
        <v>4.737637844672892</v>
      </c>
      <c r="G86">
        <v>322603.550295858</v>
      </c>
      <c r="H86">
        <f t="shared" si="8"/>
        <v>5.5086691425489622</v>
      </c>
    </row>
    <row r="87" spans="1:8" x14ac:dyDescent="0.35">
      <c r="A87" t="s">
        <v>95</v>
      </c>
      <c r="B87">
        <v>10</v>
      </c>
      <c r="C87">
        <v>8.8548107340000008</v>
      </c>
      <c r="D87">
        <f t="shared" si="6"/>
        <v>0.94717928285439823</v>
      </c>
      <c r="E87">
        <v>67840</v>
      </c>
      <c r="F87">
        <f t="shared" si="7"/>
        <v>4.831485839248657</v>
      </c>
      <c r="G87">
        <v>1031428.5714285715</v>
      </c>
      <c r="H87">
        <f t="shared" si="8"/>
        <v>6.0134391575553821</v>
      </c>
    </row>
    <row r="88" spans="1:8" x14ac:dyDescent="0.35">
      <c r="A88" t="s">
        <v>96</v>
      </c>
      <c r="B88">
        <v>10</v>
      </c>
      <c r="C88">
        <v>8.3875114780000004</v>
      </c>
      <c r="D88">
        <f t="shared" si="6"/>
        <v>0.92363312749343029</v>
      </c>
      <c r="E88">
        <v>71872</v>
      </c>
      <c r="F88">
        <f t="shared" si="7"/>
        <v>4.8565597302453449</v>
      </c>
      <c r="G88">
        <v>843181.81818181812</v>
      </c>
      <c r="H88">
        <f t="shared" si="8"/>
        <v>5.9259212331288582</v>
      </c>
    </row>
    <row r="89" spans="1:8" x14ac:dyDescent="0.35">
      <c r="A89" t="s">
        <v>97</v>
      </c>
      <c r="B89">
        <v>10</v>
      </c>
      <c r="C89">
        <v>7.4728088970000002</v>
      </c>
      <c r="D89">
        <f t="shared" si="6"/>
        <v>0.87348387613552314</v>
      </c>
      <c r="E89">
        <v>60672</v>
      </c>
      <c r="F89">
        <f t="shared" si="7"/>
        <v>4.7829883113219536</v>
      </c>
      <c r="G89">
        <v>885906.04026845645</v>
      </c>
      <c r="H89">
        <f t="shared" si="8"/>
        <v>5.9473876627935756</v>
      </c>
    </row>
    <row r="90" spans="1:8" x14ac:dyDescent="0.35">
      <c r="A90" t="s">
        <v>98</v>
      </c>
      <c r="B90">
        <v>10</v>
      </c>
      <c r="C90">
        <v>11.979797980000001</v>
      </c>
      <c r="D90">
        <f t="shared" si="6"/>
        <v>1.0784494944380176</v>
      </c>
      <c r="E90">
        <v>81408</v>
      </c>
      <c r="F90">
        <f t="shared" si="7"/>
        <v>4.9106670852962822</v>
      </c>
      <c r="G90">
        <v>2318666.6666666665</v>
      </c>
      <c r="H90">
        <f t="shared" si="8"/>
        <v>6.365238318611012</v>
      </c>
    </row>
    <row r="91" spans="1:8" x14ac:dyDescent="0.35">
      <c r="A91" t="s">
        <v>99</v>
      </c>
      <c r="B91">
        <v>10</v>
      </c>
      <c r="C91">
        <v>6.5791245790000001</v>
      </c>
      <c r="D91">
        <f t="shared" si="6"/>
        <v>0.81816811005731838</v>
      </c>
      <c r="E91">
        <v>62080</v>
      </c>
      <c r="F91">
        <f t="shared" si="7"/>
        <v>4.7929517082501318</v>
      </c>
      <c r="G91">
        <v>825925.92592592596</v>
      </c>
      <c r="H91">
        <f t="shared" si="8"/>
        <v>5.9169410988891737</v>
      </c>
    </row>
    <row r="92" spans="1:8" x14ac:dyDescent="0.35">
      <c r="A92" t="s">
        <v>100</v>
      </c>
      <c r="B92">
        <v>10</v>
      </c>
      <c r="C92">
        <v>3.2062034490000002</v>
      </c>
      <c r="D92">
        <f t="shared" si="6"/>
        <v>0.5059910769621867</v>
      </c>
      <c r="E92">
        <v>49984</v>
      </c>
      <c r="F92">
        <f t="shared" si="7"/>
        <v>4.6988310078611875</v>
      </c>
      <c r="G92">
        <v>751945.52529182879</v>
      </c>
      <c r="H92">
        <f t="shared" si="8"/>
        <v>5.8761863792590683</v>
      </c>
    </row>
    <row r="93" spans="1:8" x14ac:dyDescent="0.35">
      <c r="A93" t="s">
        <v>101</v>
      </c>
      <c r="B93">
        <v>10</v>
      </c>
      <c r="C93">
        <v>10.764309764</v>
      </c>
      <c r="D93">
        <f t="shared" si="6"/>
        <v>1.031986186941978</v>
      </c>
      <c r="E93">
        <v>67392</v>
      </c>
      <c r="F93">
        <f t="shared" si="7"/>
        <v>4.828608345169374</v>
      </c>
      <c r="G93">
        <v>443902.4390243903</v>
      </c>
      <c r="H93">
        <f t="shared" si="8"/>
        <v>5.6472875312653397</v>
      </c>
    </row>
    <row r="94" spans="1:8" x14ac:dyDescent="0.35">
      <c r="A94" t="s">
        <v>102</v>
      </c>
      <c r="B94">
        <v>10</v>
      </c>
      <c r="C94">
        <v>4.3393531269999999</v>
      </c>
      <c r="D94">
        <f t="shared" si="6"/>
        <v>0.6374249934957128</v>
      </c>
      <c r="E94">
        <v>45824</v>
      </c>
      <c r="F94">
        <f t="shared" si="7"/>
        <v>4.6610929962917425</v>
      </c>
      <c r="G94">
        <v>875000</v>
      </c>
      <c r="H94">
        <f t="shared" si="8"/>
        <v>5.9420080530223132</v>
      </c>
    </row>
    <row r="95" spans="1:8" x14ac:dyDescent="0.35">
      <c r="A95" t="s">
        <v>103</v>
      </c>
      <c r="B95">
        <v>10</v>
      </c>
      <c r="C95">
        <v>7.7061524329999997</v>
      </c>
      <c r="D95">
        <f t="shared" si="6"/>
        <v>0.88683759540576579</v>
      </c>
      <c r="E95">
        <v>68672</v>
      </c>
      <c r="F95">
        <f t="shared" si="7"/>
        <v>4.8367796959498381</v>
      </c>
      <c r="G95">
        <v>800000</v>
      </c>
      <c r="H95">
        <f t="shared" si="8"/>
        <v>5.9030899869919438</v>
      </c>
    </row>
    <row r="96" spans="1:8" x14ac:dyDescent="0.35">
      <c r="A96" t="s">
        <v>104</v>
      </c>
      <c r="B96">
        <v>10</v>
      </c>
      <c r="C96">
        <v>5.0078563410000001</v>
      </c>
      <c r="D96">
        <f t="shared" si="6"/>
        <v>0.69965186189449502</v>
      </c>
      <c r="E96">
        <v>57472</v>
      </c>
      <c r="F96">
        <f t="shared" si="7"/>
        <v>4.7594563106511911</v>
      </c>
      <c r="G96">
        <v>737500</v>
      </c>
      <c r="H96">
        <f t="shared" si="8"/>
        <v>5.8677620246502009</v>
      </c>
    </row>
    <row r="97" spans="1:8" x14ac:dyDescent="0.35">
      <c r="A97" t="s">
        <v>105</v>
      </c>
      <c r="B97">
        <v>10</v>
      </c>
      <c r="C97">
        <v>7.689113356</v>
      </c>
      <c r="D97">
        <f t="shared" si="6"/>
        <v>0.88587626349493331</v>
      </c>
      <c r="E97">
        <v>61632</v>
      </c>
      <c r="F97">
        <f t="shared" si="7"/>
        <v>4.7898062611084216</v>
      </c>
      <c r="G97">
        <v>1095555.5555555555</v>
      </c>
      <c r="H97">
        <f t="shared" si="8"/>
        <v>6.0396344055018867</v>
      </c>
    </row>
    <row r="98" spans="1:8" x14ac:dyDescent="0.35">
      <c r="A98" t="s">
        <v>106</v>
      </c>
      <c r="B98">
        <v>10</v>
      </c>
      <c r="C98">
        <v>9.1813080300000003</v>
      </c>
      <c r="D98">
        <f t="shared" si="6"/>
        <v>0.96290455807964315</v>
      </c>
      <c r="E98">
        <v>61568</v>
      </c>
      <c r="F98">
        <f t="shared" si="7"/>
        <v>4.7893550460216998</v>
      </c>
      <c r="G98">
        <v>907442.74809160305</v>
      </c>
      <c r="H98">
        <f t="shared" si="8"/>
        <v>5.9578192342897065</v>
      </c>
    </row>
    <row r="99" spans="1:8" x14ac:dyDescent="0.35">
      <c r="A99" t="s">
        <v>107</v>
      </c>
      <c r="B99">
        <v>10</v>
      </c>
      <c r="C99">
        <v>7.1518212429999997</v>
      </c>
      <c r="D99">
        <f t="shared" si="6"/>
        <v>0.85441665090127017</v>
      </c>
      <c r="E99">
        <v>50624</v>
      </c>
      <c r="F99">
        <f t="shared" si="7"/>
        <v>4.7043564574815635</v>
      </c>
      <c r="G99">
        <v>712996.38989169674</v>
      </c>
      <c r="H99">
        <f t="shared" si="8"/>
        <v>5.8530873308980302</v>
      </c>
    </row>
    <row r="100" spans="1:8" x14ac:dyDescent="0.35">
      <c r="A100" t="s">
        <v>108</v>
      </c>
      <c r="B100">
        <v>10</v>
      </c>
      <c r="C100">
        <v>6.1406999290000002</v>
      </c>
      <c r="D100">
        <f t="shared" si="6"/>
        <v>0.78821787569783153</v>
      </c>
      <c r="E100">
        <v>51072</v>
      </c>
      <c r="F100">
        <f t="shared" si="7"/>
        <v>4.7081828653346163</v>
      </c>
      <c r="G100">
        <v>1467961.1650485438</v>
      </c>
      <c r="H100">
        <f t="shared" si="8"/>
        <v>6.1667145664600156</v>
      </c>
    </row>
    <row r="101" spans="1:8" x14ac:dyDescent="0.35">
      <c r="A101" t="s">
        <v>109</v>
      </c>
      <c r="B101">
        <v>10</v>
      </c>
      <c r="C101">
        <v>5.5682073259999996</v>
      </c>
      <c r="D101">
        <f t="shared" si="6"/>
        <v>0.745715397375037</v>
      </c>
      <c r="E101">
        <v>64960</v>
      </c>
      <c r="F101">
        <f t="shared" si="7"/>
        <v>4.8126460162331188</v>
      </c>
      <c r="G101">
        <v>667887.93103448278</v>
      </c>
      <c r="H101">
        <f t="shared" si="8"/>
        <v>5.8247035956844018</v>
      </c>
    </row>
    <row r="102" spans="1:8" x14ac:dyDescent="0.35">
      <c r="A102" t="s">
        <v>110</v>
      </c>
      <c r="B102">
        <v>10</v>
      </c>
      <c r="C102">
        <v>6.772370166</v>
      </c>
      <c r="D102">
        <f t="shared" si="6"/>
        <v>0.83074068786832822</v>
      </c>
      <c r="E102">
        <v>66560</v>
      </c>
      <c r="F102">
        <f t="shared" si="7"/>
        <v>4.8232133132826673</v>
      </c>
      <c r="G102">
        <v>2890789.4736842108</v>
      </c>
      <c r="H102">
        <f t="shared" si="8"/>
        <v>6.4610164646397186</v>
      </c>
    </row>
    <row r="103" spans="1:8" x14ac:dyDescent="0.35">
      <c r="A103" t="s">
        <v>111</v>
      </c>
      <c r="B103">
        <v>10</v>
      </c>
      <c r="C103">
        <v>6.3469033770000003</v>
      </c>
      <c r="D103">
        <f t="shared" si="6"/>
        <v>0.80256188681952811</v>
      </c>
      <c r="E103">
        <v>63424</v>
      </c>
      <c r="F103">
        <f t="shared" si="7"/>
        <v>4.8022536284691624</v>
      </c>
      <c r="G103">
        <v>1852499.9999999998</v>
      </c>
      <c r="H103">
        <f t="shared" si="8"/>
        <v>6.2677582166513659</v>
      </c>
    </row>
    <row r="104" spans="1:8" x14ac:dyDescent="0.35">
      <c r="A104" t="s">
        <v>112</v>
      </c>
      <c r="B104">
        <v>10</v>
      </c>
      <c r="C104">
        <v>3.8831751859999999</v>
      </c>
      <c r="D104">
        <f t="shared" si="6"/>
        <v>0.58918698379788581</v>
      </c>
      <c r="E104">
        <v>65152</v>
      </c>
      <c r="F104">
        <f t="shared" si="7"/>
        <v>4.8139277519846271</v>
      </c>
      <c r="G104">
        <v>666666.66666666674</v>
      </c>
      <c r="H104">
        <f t="shared" si="8"/>
        <v>5.8239087409443187</v>
      </c>
    </row>
    <row r="105" spans="1:8" x14ac:dyDescent="0.35">
      <c r="A105" t="s">
        <v>113</v>
      </c>
      <c r="B105">
        <v>10</v>
      </c>
      <c r="C105">
        <v>4.6218753189999999</v>
      </c>
      <c r="D105">
        <f t="shared" si="6"/>
        <v>0.66481822565182025</v>
      </c>
      <c r="E105">
        <v>75904</v>
      </c>
      <c r="F105">
        <f t="shared" si="7"/>
        <v>4.8802646630121309</v>
      </c>
      <c r="G105">
        <v>782258.06451612897</v>
      </c>
      <c r="H105">
        <f t="shared" si="8"/>
        <v>5.8933500491040096</v>
      </c>
    </row>
    <row r="106" spans="1:8" x14ac:dyDescent="0.35">
      <c r="A106" t="s">
        <v>114</v>
      </c>
      <c r="B106">
        <v>10</v>
      </c>
      <c r="C106">
        <v>5.6017753289999996</v>
      </c>
      <c r="D106">
        <f t="shared" si="6"/>
        <v>0.74832568654177811</v>
      </c>
      <c r="E106">
        <v>61184</v>
      </c>
      <c r="F106">
        <f t="shared" si="7"/>
        <v>4.7866378662599871</v>
      </c>
      <c r="G106">
        <v>344680.85106382979</v>
      </c>
      <c r="H106">
        <f t="shared" si="8"/>
        <v>5.5374171566069137</v>
      </c>
    </row>
    <row r="107" spans="1:8" x14ac:dyDescent="0.35">
      <c r="A107" t="s">
        <v>115</v>
      </c>
      <c r="B107">
        <v>10</v>
      </c>
      <c r="C107">
        <v>4.9969390880000004</v>
      </c>
      <c r="D107">
        <f t="shared" si="6"/>
        <v>0.69870405548486925</v>
      </c>
      <c r="E107">
        <v>78016</v>
      </c>
      <c r="F107">
        <f t="shared" si="7"/>
        <v>4.8921836796022689</v>
      </c>
      <c r="G107">
        <v>387622.14983713353</v>
      </c>
      <c r="H107">
        <f t="shared" si="8"/>
        <v>5.5884085859153441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B601-5E04-4835-9A53-11433F606966}">
  <dimension ref="A1:O116"/>
  <sheetViews>
    <sheetView tabSelected="1" workbookViewId="0">
      <selection activeCell="F9" sqref="F9"/>
    </sheetView>
  </sheetViews>
  <sheetFormatPr defaultRowHeight="14.5" x14ac:dyDescent="0.35"/>
  <cols>
    <col min="1" max="1" width="15.08984375" bestFit="1" customWidth="1"/>
    <col min="13" max="13" width="12" bestFit="1" customWidth="1"/>
  </cols>
  <sheetData>
    <row r="1" spans="1:15" x14ac:dyDescent="0.35">
      <c r="A1" s="4" t="s">
        <v>135</v>
      </c>
      <c r="B1" s="4" t="s">
        <v>152</v>
      </c>
      <c r="C1" s="4" t="s">
        <v>153</v>
      </c>
      <c r="D1" s="4" t="s">
        <v>154</v>
      </c>
    </row>
    <row r="2" spans="1:15" x14ac:dyDescent="0.35">
      <c r="A2" t="s">
        <v>155</v>
      </c>
      <c r="B2" s="4">
        <v>93.4</v>
      </c>
      <c r="C2" s="4">
        <v>3.07</v>
      </c>
      <c r="D2" s="4">
        <v>3.53</v>
      </c>
    </row>
    <row r="3" spans="1:15" x14ac:dyDescent="0.35">
      <c r="A3" t="s">
        <v>156</v>
      </c>
      <c r="B3" s="4">
        <v>92.4</v>
      </c>
      <c r="C3" s="4">
        <v>3.52</v>
      </c>
      <c r="D3" s="4">
        <v>4.12</v>
      </c>
      <c r="L3" t="s">
        <v>248</v>
      </c>
      <c r="M3" t="s">
        <v>152</v>
      </c>
      <c r="N3" t="s">
        <v>153</v>
      </c>
      <c r="O3" t="s">
        <v>154</v>
      </c>
    </row>
    <row r="4" spans="1:15" x14ac:dyDescent="0.35">
      <c r="A4" t="s">
        <v>157</v>
      </c>
      <c r="B4" s="4">
        <v>92.7</v>
      </c>
      <c r="C4" s="4">
        <v>3.09</v>
      </c>
      <c r="D4" s="4">
        <v>3.9</v>
      </c>
      <c r="L4">
        <v>2</v>
      </c>
      <c r="M4">
        <f>AVERAGE(B2:B19)</f>
        <v>91.826666666666682</v>
      </c>
      <c r="N4">
        <f>AVERAGE(C2:C19)</f>
        <v>4.0873333333333335</v>
      </c>
      <c r="O4">
        <f>AVERAGE(D2:D19)</f>
        <v>4.0493333333333332</v>
      </c>
    </row>
    <row r="5" spans="1:15" x14ac:dyDescent="0.35">
      <c r="A5" t="s">
        <v>158</v>
      </c>
      <c r="B5" s="4">
        <v>90.3</v>
      </c>
      <c r="C5" s="4">
        <v>4.03</v>
      </c>
      <c r="D5" s="4">
        <v>5.29</v>
      </c>
      <c r="L5">
        <v>4</v>
      </c>
      <c r="M5">
        <f>AVERAGE(B20:B33)</f>
        <v>84.81538461538463</v>
      </c>
      <c r="N5">
        <f>AVERAGE(C20:C33)</f>
        <v>7.9346153846153848</v>
      </c>
      <c r="O5">
        <f>AVERAGE(D20:D33)</f>
        <v>7.3584615384615368</v>
      </c>
    </row>
    <row r="6" spans="1:15" x14ac:dyDescent="0.35">
      <c r="A6" t="s">
        <v>159</v>
      </c>
      <c r="B6" s="4">
        <v>90.9</v>
      </c>
      <c r="C6" s="4">
        <v>4.9800000000000004</v>
      </c>
      <c r="D6" s="4">
        <v>4.07</v>
      </c>
      <c r="L6">
        <v>6</v>
      </c>
      <c r="M6">
        <f>AVERAGE(B34:B56)</f>
        <v>88.143478260869571</v>
      </c>
      <c r="N6">
        <f>AVERAGE(C34:C56)</f>
        <v>6.0617391304347805</v>
      </c>
      <c r="O6">
        <f>AVERAGE(D34:D56)</f>
        <v>5.769565217391305</v>
      </c>
    </row>
    <row r="7" spans="1:15" x14ac:dyDescent="0.35">
      <c r="A7" t="s">
        <v>160</v>
      </c>
      <c r="B7" s="4">
        <v>93.7</v>
      </c>
      <c r="C7" s="4">
        <v>2.93</v>
      </c>
      <c r="D7" s="4">
        <v>3.48</v>
      </c>
      <c r="L7">
        <v>8</v>
      </c>
      <c r="M7">
        <f>AVERAGE(B57:B73)</f>
        <v>88.675000000000011</v>
      </c>
      <c r="N7">
        <f>AVERAGE(C57:C73)</f>
        <v>6.1393750000000002</v>
      </c>
      <c r="O7">
        <f>AVERAGE(D57:D73)</f>
        <v>5.2468750000000002</v>
      </c>
    </row>
    <row r="8" spans="1:15" x14ac:dyDescent="0.35">
      <c r="A8" t="s">
        <v>161</v>
      </c>
      <c r="B8" s="4">
        <v>92</v>
      </c>
      <c r="C8" s="4">
        <v>3.15</v>
      </c>
      <c r="D8" s="4">
        <v>4.67</v>
      </c>
      <c r="L8">
        <v>10</v>
      </c>
      <c r="M8">
        <f>AVERAGE(B74:B94)</f>
        <v>89.090476190476181</v>
      </c>
      <c r="N8">
        <f>AVERAGE(C74:C94)</f>
        <v>5.4409523809523801</v>
      </c>
      <c r="O8">
        <f>AVERAGE(D74:D94)</f>
        <v>5.6033333333333335</v>
      </c>
    </row>
    <row r="9" spans="1:15" x14ac:dyDescent="0.35">
      <c r="A9" t="s">
        <v>162</v>
      </c>
      <c r="B9" s="4">
        <v>92.2</v>
      </c>
      <c r="C9" s="4">
        <v>4.43</v>
      </c>
      <c r="D9" s="4">
        <v>3.33</v>
      </c>
    </row>
    <row r="10" spans="1:15" x14ac:dyDescent="0.35">
      <c r="A10" t="s">
        <v>163</v>
      </c>
      <c r="B10" s="4">
        <v>94.2</v>
      </c>
      <c r="C10" s="4">
        <v>2.4300000000000002</v>
      </c>
      <c r="D10" s="4">
        <v>3.42</v>
      </c>
    </row>
    <row r="11" spans="1:15" x14ac:dyDescent="0.35">
      <c r="A11" t="s">
        <v>164</v>
      </c>
      <c r="B11" s="4"/>
      <c r="C11" s="4"/>
      <c r="D11" s="4"/>
      <c r="L11" t="s">
        <v>249</v>
      </c>
      <c r="M11" t="s">
        <v>152</v>
      </c>
      <c r="N11" t="s">
        <v>153</v>
      </c>
      <c r="O11" t="s">
        <v>154</v>
      </c>
    </row>
    <row r="12" spans="1:15" x14ac:dyDescent="0.35">
      <c r="A12" t="s">
        <v>165</v>
      </c>
      <c r="B12" s="4">
        <v>88</v>
      </c>
      <c r="C12" s="4">
        <v>6.61</v>
      </c>
      <c r="D12" s="4">
        <v>5.43</v>
      </c>
      <c r="L12">
        <v>2</v>
      </c>
      <c r="M12">
        <f>_xlfn.STDEV.P(B2:B19)</f>
        <v>1.5485333562941292</v>
      </c>
      <c r="N12">
        <f t="shared" ref="N12:O12" si="0">_xlfn.STDEV.P(C2:C19)</f>
        <v>1.0890085195054977</v>
      </c>
      <c r="O12">
        <f t="shared" si="0"/>
        <v>0.67675171879271168</v>
      </c>
    </row>
    <row r="13" spans="1:15" x14ac:dyDescent="0.35">
      <c r="A13" t="s">
        <v>166</v>
      </c>
      <c r="B13" s="4">
        <v>91.1</v>
      </c>
      <c r="C13" s="4">
        <v>5.0599999999999996</v>
      </c>
      <c r="D13" s="4">
        <v>3.8</v>
      </c>
      <c r="L13">
        <v>4</v>
      </c>
      <c r="M13">
        <f>_xlfn.STDEV.P(B20:B37)</f>
        <v>3.242910820271705</v>
      </c>
      <c r="N13">
        <f t="shared" ref="N13:O13" si="1">_xlfn.STDEV.P(C20:C37)</f>
        <v>2.1386444304745953</v>
      </c>
      <c r="O13">
        <f t="shared" si="1"/>
        <v>1.924339818489506</v>
      </c>
    </row>
    <row r="14" spans="1:15" x14ac:dyDescent="0.35">
      <c r="A14" t="s">
        <v>167</v>
      </c>
      <c r="B14" s="4">
        <v>90.8</v>
      </c>
      <c r="C14" s="4">
        <v>4.6100000000000003</v>
      </c>
      <c r="D14" s="4">
        <v>4.74</v>
      </c>
      <c r="L14">
        <v>6</v>
      </c>
      <c r="M14">
        <f>_xlfn.STDEV.P(B34:B51)</f>
        <v>2.5672738579529062</v>
      </c>
      <c r="N14">
        <f t="shared" ref="N14:O14" si="2">_xlfn.STDEV.P(C34:C51)</f>
        <v>2.0283722872792578</v>
      </c>
      <c r="O14">
        <f t="shared" si="2"/>
        <v>1.6874212373022792</v>
      </c>
    </row>
    <row r="15" spans="1:15" x14ac:dyDescent="0.35">
      <c r="A15" t="s">
        <v>168</v>
      </c>
      <c r="B15" s="4">
        <v>92</v>
      </c>
      <c r="C15" s="4">
        <v>4.5999999999999996</v>
      </c>
      <c r="D15" s="4">
        <v>3.45</v>
      </c>
      <c r="L15">
        <v>8</v>
      </c>
      <c r="M15">
        <f>_xlfn.STDEV.P(B57:B74)</f>
        <v>2.8377216847079243</v>
      </c>
      <c r="N15">
        <f t="shared" ref="N15:O15" si="3">_xlfn.STDEV.P(C57:C74)</f>
        <v>2.0913799024074442</v>
      </c>
      <c r="O15">
        <f t="shared" si="3"/>
        <v>1.0468717612148384</v>
      </c>
    </row>
    <row r="16" spans="1:15" x14ac:dyDescent="0.35">
      <c r="A16" t="s">
        <v>169</v>
      </c>
      <c r="B16" s="4"/>
      <c r="C16" s="4"/>
      <c r="D16" s="4"/>
      <c r="L16">
        <v>10</v>
      </c>
      <c r="M16">
        <f>_xlfn.STDEV.P(B74:B94)</f>
        <v>2.3145306552722547</v>
      </c>
      <c r="N16">
        <f t="shared" ref="N16:O16" si="4">_xlfn.STDEV.P(C74:C94)</f>
        <v>2.1330927798050041</v>
      </c>
      <c r="O16">
        <f t="shared" si="4"/>
        <v>1.0947986696119645</v>
      </c>
    </row>
    <row r="17" spans="1:4" x14ac:dyDescent="0.35">
      <c r="A17" t="s">
        <v>170</v>
      </c>
      <c r="B17" s="4"/>
      <c r="C17" s="4"/>
      <c r="D17" s="4"/>
    </row>
    <row r="18" spans="1:4" x14ac:dyDescent="0.35">
      <c r="A18" t="s">
        <v>171</v>
      </c>
      <c r="B18" s="4">
        <v>93.2</v>
      </c>
      <c r="C18" s="4">
        <v>3.53</v>
      </c>
      <c r="D18" s="4">
        <v>3.29</v>
      </c>
    </row>
    <row r="19" spans="1:4" x14ac:dyDescent="0.35">
      <c r="A19" t="s">
        <v>172</v>
      </c>
      <c r="B19" s="4">
        <v>90.5</v>
      </c>
      <c r="C19" s="4">
        <v>5.27</v>
      </c>
      <c r="D19" s="4">
        <v>4.22</v>
      </c>
    </row>
    <row r="20" spans="1:4" x14ac:dyDescent="0.35">
      <c r="A20" t="s">
        <v>173</v>
      </c>
      <c r="B20" s="4">
        <v>85.2</v>
      </c>
      <c r="C20" s="4">
        <v>6.94</v>
      </c>
      <c r="D20" s="4">
        <v>8.0500000000000007</v>
      </c>
    </row>
    <row r="21" spans="1:4" x14ac:dyDescent="0.35">
      <c r="A21" t="s">
        <v>174</v>
      </c>
      <c r="B21" s="4">
        <v>86.4</v>
      </c>
      <c r="C21" s="4">
        <v>7.5</v>
      </c>
      <c r="D21" s="4">
        <v>6.4</v>
      </c>
    </row>
    <row r="22" spans="1:4" x14ac:dyDescent="0.35">
      <c r="A22" t="s">
        <v>175</v>
      </c>
      <c r="B22" s="4">
        <v>90.4</v>
      </c>
      <c r="C22" s="4">
        <v>4.9000000000000004</v>
      </c>
      <c r="D22" s="4">
        <v>4.71</v>
      </c>
    </row>
    <row r="23" spans="1:4" x14ac:dyDescent="0.35">
      <c r="A23" t="s">
        <v>176</v>
      </c>
      <c r="B23" s="4">
        <v>86.7</v>
      </c>
      <c r="C23" s="4">
        <v>7.31</v>
      </c>
      <c r="D23" s="4">
        <v>6.22</v>
      </c>
    </row>
    <row r="24" spans="1:4" x14ac:dyDescent="0.35">
      <c r="A24" t="s">
        <v>177</v>
      </c>
      <c r="B24" s="4">
        <v>81.8</v>
      </c>
      <c r="C24" s="4">
        <v>9.8000000000000007</v>
      </c>
      <c r="D24" s="4">
        <v>9.1199999999999992</v>
      </c>
    </row>
    <row r="25" spans="1:4" x14ac:dyDescent="0.35">
      <c r="A25" t="s">
        <v>178</v>
      </c>
      <c r="B25" s="4">
        <v>79.2</v>
      </c>
      <c r="C25" s="4">
        <v>9.48</v>
      </c>
      <c r="D25" s="4">
        <v>11.3</v>
      </c>
    </row>
    <row r="26" spans="1:4" x14ac:dyDescent="0.35">
      <c r="A26" t="s">
        <v>179</v>
      </c>
      <c r="B26" s="4"/>
      <c r="C26" s="4"/>
      <c r="D26" s="4"/>
    </row>
    <row r="27" spans="1:4" x14ac:dyDescent="0.35">
      <c r="A27" t="s">
        <v>180</v>
      </c>
      <c r="B27" s="4">
        <v>81.599999999999994</v>
      </c>
      <c r="C27" s="4">
        <v>10.1</v>
      </c>
      <c r="D27" s="4">
        <v>8.32</v>
      </c>
    </row>
    <row r="28" spans="1:4" x14ac:dyDescent="0.35">
      <c r="A28" t="s">
        <v>181</v>
      </c>
      <c r="B28" s="4">
        <v>81.599999999999994</v>
      </c>
      <c r="C28" s="4">
        <v>8.56</v>
      </c>
      <c r="D28" s="4">
        <v>9.6999999999999993</v>
      </c>
    </row>
    <row r="29" spans="1:4" x14ac:dyDescent="0.35">
      <c r="A29" t="s">
        <v>182</v>
      </c>
      <c r="B29" s="4">
        <v>84.9</v>
      </c>
      <c r="C29" s="4">
        <v>8.4</v>
      </c>
      <c r="D29" s="4">
        <v>6.72</v>
      </c>
    </row>
    <row r="30" spans="1:4" x14ac:dyDescent="0.35">
      <c r="A30" t="s">
        <v>183</v>
      </c>
      <c r="B30" s="4">
        <v>89.6</v>
      </c>
      <c r="C30" s="4">
        <v>4.8</v>
      </c>
      <c r="D30" s="4">
        <v>5.6</v>
      </c>
    </row>
    <row r="31" spans="1:4" x14ac:dyDescent="0.35">
      <c r="A31" t="s">
        <v>184</v>
      </c>
      <c r="B31" s="4">
        <v>87.2</v>
      </c>
      <c r="C31" s="4">
        <v>5.8</v>
      </c>
      <c r="D31" s="4">
        <v>7.04</v>
      </c>
    </row>
    <row r="32" spans="1:4" x14ac:dyDescent="0.35">
      <c r="A32" t="s">
        <v>185</v>
      </c>
      <c r="B32" s="4">
        <v>85.1</v>
      </c>
      <c r="C32" s="4">
        <v>8.66</v>
      </c>
      <c r="D32" s="4">
        <v>6.27</v>
      </c>
    </row>
    <row r="33" spans="1:4" x14ac:dyDescent="0.35">
      <c r="A33" t="s">
        <v>186</v>
      </c>
      <c r="B33" s="4">
        <v>82.9</v>
      </c>
      <c r="C33" s="4">
        <v>10.9</v>
      </c>
      <c r="D33" s="4">
        <v>6.21</v>
      </c>
    </row>
    <row r="34" spans="1:4" x14ac:dyDescent="0.35">
      <c r="A34" t="s">
        <v>187</v>
      </c>
      <c r="B34" s="4">
        <v>87.5</v>
      </c>
      <c r="C34" s="4">
        <v>8.33</v>
      </c>
      <c r="D34" s="4">
        <v>4.17</v>
      </c>
    </row>
    <row r="35" spans="1:4" x14ac:dyDescent="0.35">
      <c r="A35" t="s">
        <v>188</v>
      </c>
      <c r="B35" s="4">
        <v>87.7</v>
      </c>
      <c r="C35" s="4">
        <v>3.42</v>
      </c>
      <c r="D35" s="4">
        <v>8.9</v>
      </c>
    </row>
    <row r="36" spans="1:4" x14ac:dyDescent="0.35">
      <c r="A36" t="s">
        <v>189</v>
      </c>
      <c r="B36" s="4">
        <v>91.2</v>
      </c>
      <c r="C36" s="4">
        <v>4.55</v>
      </c>
      <c r="D36" s="4">
        <v>4.04</v>
      </c>
    </row>
    <row r="37" spans="1:4" x14ac:dyDescent="0.35">
      <c r="A37" t="s">
        <v>190</v>
      </c>
      <c r="B37" s="4">
        <v>86.2</v>
      </c>
      <c r="C37" s="4">
        <v>5.5</v>
      </c>
      <c r="D37" s="4">
        <v>7.34</v>
      </c>
    </row>
    <row r="38" spans="1:4" x14ac:dyDescent="0.35">
      <c r="A38" t="s">
        <v>191</v>
      </c>
      <c r="B38" s="4">
        <v>85.8</v>
      </c>
      <c r="C38" s="4">
        <v>8.07</v>
      </c>
      <c r="D38" s="4">
        <v>6.17</v>
      </c>
    </row>
    <row r="39" spans="1:4" x14ac:dyDescent="0.35">
      <c r="A39" t="s">
        <v>192</v>
      </c>
      <c r="B39" s="4">
        <v>85.5</v>
      </c>
      <c r="C39" s="4">
        <v>10.1</v>
      </c>
      <c r="D39" s="4">
        <v>4.3499999999999996</v>
      </c>
    </row>
    <row r="40" spans="1:4" x14ac:dyDescent="0.35">
      <c r="A40" t="s">
        <v>193</v>
      </c>
      <c r="B40" s="4">
        <v>93.5</v>
      </c>
      <c r="C40" s="4">
        <v>2.15</v>
      </c>
      <c r="D40" s="4">
        <v>4.3</v>
      </c>
    </row>
    <row r="41" spans="1:4" x14ac:dyDescent="0.35">
      <c r="A41" t="s">
        <v>194</v>
      </c>
      <c r="B41" s="4">
        <v>89.2</v>
      </c>
      <c r="C41" s="4">
        <v>4.3</v>
      </c>
      <c r="D41" s="4">
        <v>6.45</v>
      </c>
    </row>
    <row r="42" spans="1:4" x14ac:dyDescent="0.35">
      <c r="A42" t="s">
        <v>195</v>
      </c>
      <c r="B42" s="4">
        <v>82.6</v>
      </c>
      <c r="C42" s="4">
        <v>8.6999999999999993</v>
      </c>
      <c r="D42" s="4">
        <v>8.6999999999999993</v>
      </c>
    </row>
    <row r="43" spans="1:4" x14ac:dyDescent="0.35">
      <c r="A43" t="s">
        <v>196</v>
      </c>
      <c r="B43" s="4">
        <v>93</v>
      </c>
      <c r="C43" s="4">
        <v>3.52</v>
      </c>
      <c r="D43" s="4">
        <v>3.52</v>
      </c>
    </row>
    <row r="44" spans="1:4" x14ac:dyDescent="0.35">
      <c r="A44" t="s">
        <v>197</v>
      </c>
      <c r="B44" s="4">
        <v>89.5</v>
      </c>
      <c r="C44" s="4">
        <v>7.12</v>
      </c>
      <c r="D44" s="4">
        <v>3.05</v>
      </c>
    </row>
    <row r="45" spans="1:4" x14ac:dyDescent="0.35">
      <c r="A45" t="s">
        <v>198</v>
      </c>
      <c r="B45" s="4">
        <v>87.4</v>
      </c>
      <c r="C45" s="4">
        <v>6.32</v>
      </c>
      <c r="D45" s="4">
        <v>6.32</v>
      </c>
    </row>
    <row r="46" spans="1:4" x14ac:dyDescent="0.35">
      <c r="A46" t="s">
        <v>199</v>
      </c>
      <c r="B46" s="4">
        <v>88.7</v>
      </c>
      <c r="C46" s="4">
        <v>5.04</v>
      </c>
      <c r="D46" s="4">
        <v>6.37</v>
      </c>
    </row>
    <row r="47" spans="1:4" x14ac:dyDescent="0.35">
      <c r="A47" t="s">
        <v>200</v>
      </c>
      <c r="B47" s="4">
        <v>90.1</v>
      </c>
      <c r="C47" s="4">
        <v>6.19</v>
      </c>
      <c r="D47" s="4">
        <v>3.8</v>
      </c>
    </row>
    <row r="48" spans="1:4" x14ac:dyDescent="0.35">
      <c r="A48" t="s">
        <v>201</v>
      </c>
      <c r="B48" s="4">
        <v>87.6</v>
      </c>
      <c r="C48" s="4">
        <v>5.93</v>
      </c>
      <c r="D48" s="4">
        <v>6.69</v>
      </c>
    </row>
    <row r="49" spans="1:4" x14ac:dyDescent="0.35">
      <c r="A49" t="s">
        <v>202</v>
      </c>
      <c r="B49" s="4">
        <v>88.1</v>
      </c>
      <c r="C49" s="4">
        <v>6.83</v>
      </c>
      <c r="D49" s="4">
        <v>5.15</v>
      </c>
    </row>
    <row r="50" spans="1:4" x14ac:dyDescent="0.35">
      <c r="A50" t="s">
        <v>203</v>
      </c>
      <c r="B50" s="4">
        <v>87.2</v>
      </c>
      <c r="C50" s="4">
        <v>8.15</v>
      </c>
      <c r="D50" s="4">
        <v>4.62</v>
      </c>
    </row>
    <row r="51" spans="1:4" x14ac:dyDescent="0.35">
      <c r="A51" t="s">
        <v>204</v>
      </c>
      <c r="B51" s="4">
        <v>87.3</v>
      </c>
      <c r="C51" s="4">
        <v>5.95</v>
      </c>
      <c r="D51" s="4">
        <v>6.79</v>
      </c>
    </row>
    <row r="52" spans="1:4" x14ac:dyDescent="0.35">
      <c r="A52" t="s">
        <v>205</v>
      </c>
      <c r="B52" s="4">
        <v>88.5</v>
      </c>
      <c r="C52" s="4">
        <v>5.96</v>
      </c>
      <c r="D52" s="4">
        <v>5.55</v>
      </c>
    </row>
    <row r="53" spans="1:4" x14ac:dyDescent="0.35">
      <c r="A53" t="s">
        <v>206</v>
      </c>
      <c r="B53" s="4">
        <v>82.9</v>
      </c>
      <c r="C53" s="4">
        <v>7.98</v>
      </c>
      <c r="D53" s="4">
        <v>9.23</v>
      </c>
    </row>
    <row r="54" spans="1:4" x14ac:dyDescent="0.35">
      <c r="A54" t="s">
        <v>207</v>
      </c>
      <c r="B54" s="4">
        <v>85.2</v>
      </c>
      <c r="C54" s="4">
        <v>7.01</v>
      </c>
      <c r="D54" s="4">
        <v>7.89</v>
      </c>
    </row>
    <row r="55" spans="1:4" x14ac:dyDescent="0.35">
      <c r="A55" t="s">
        <v>208</v>
      </c>
      <c r="B55" s="4">
        <v>90.4</v>
      </c>
      <c r="C55" s="4">
        <v>4.54</v>
      </c>
      <c r="D55" s="4">
        <v>5.1100000000000003</v>
      </c>
    </row>
    <row r="56" spans="1:4" x14ac:dyDescent="0.35">
      <c r="A56" t="s">
        <v>209</v>
      </c>
      <c r="B56" s="4">
        <v>92.2</v>
      </c>
      <c r="C56" s="4">
        <v>3.76</v>
      </c>
      <c r="D56" s="4">
        <v>4.1900000000000004</v>
      </c>
    </row>
    <row r="57" spans="1:4" x14ac:dyDescent="0.35">
      <c r="A57" t="s">
        <v>210</v>
      </c>
      <c r="B57" s="4">
        <v>92.5</v>
      </c>
      <c r="C57" s="4">
        <v>3.69</v>
      </c>
      <c r="D57" s="4">
        <v>3.85</v>
      </c>
    </row>
    <row r="58" spans="1:4" x14ac:dyDescent="0.35">
      <c r="A58" t="s">
        <v>211</v>
      </c>
      <c r="B58" s="4">
        <v>88</v>
      </c>
      <c r="C58" s="4">
        <v>6.72</v>
      </c>
      <c r="D58" s="4">
        <v>5.35</v>
      </c>
    </row>
    <row r="59" spans="1:4" x14ac:dyDescent="0.35">
      <c r="A59" t="s">
        <v>212</v>
      </c>
      <c r="B59" s="4"/>
      <c r="C59" s="4"/>
      <c r="D59" s="4"/>
    </row>
    <row r="60" spans="1:4" x14ac:dyDescent="0.35">
      <c r="A60" t="s">
        <v>213</v>
      </c>
      <c r="B60" s="4">
        <v>89.2</v>
      </c>
      <c r="C60" s="4">
        <v>4.4000000000000004</v>
      </c>
      <c r="D60" s="4">
        <v>6.4</v>
      </c>
    </row>
    <row r="61" spans="1:4" x14ac:dyDescent="0.35">
      <c r="A61" t="s">
        <v>214</v>
      </c>
      <c r="B61" s="4">
        <v>93.6</v>
      </c>
      <c r="C61" s="4">
        <v>3.29</v>
      </c>
      <c r="D61" s="4">
        <v>3.08</v>
      </c>
    </row>
    <row r="62" spans="1:4" x14ac:dyDescent="0.35">
      <c r="A62" t="s">
        <v>215</v>
      </c>
      <c r="B62" s="4">
        <v>89.6</v>
      </c>
      <c r="C62" s="4">
        <v>5.1100000000000003</v>
      </c>
      <c r="D62" s="4">
        <v>5.45</v>
      </c>
    </row>
    <row r="63" spans="1:4" x14ac:dyDescent="0.35">
      <c r="A63" t="s">
        <v>216</v>
      </c>
      <c r="B63" s="4">
        <v>88.5</v>
      </c>
      <c r="C63" s="4">
        <v>6.28</v>
      </c>
      <c r="D63" s="4">
        <v>5.2</v>
      </c>
    </row>
    <row r="64" spans="1:4" x14ac:dyDescent="0.35">
      <c r="A64" t="s">
        <v>217</v>
      </c>
      <c r="B64" s="4">
        <v>88.4</v>
      </c>
      <c r="C64" s="4">
        <v>6.85</v>
      </c>
      <c r="D64" s="4">
        <v>4.84</v>
      </c>
    </row>
    <row r="65" spans="1:4" x14ac:dyDescent="0.35">
      <c r="A65" t="s">
        <v>218</v>
      </c>
      <c r="B65" s="4">
        <v>87.9</v>
      </c>
      <c r="C65" s="4">
        <v>6.56</v>
      </c>
      <c r="D65" s="4">
        <v>5.6</v>
      </c>
    </row>
    <row r="66" spans="1:4" x14ac:dyDescent="0.35">
      <c r="A66" t="s">
        <v>219</v>
      </c>
      <c r="B66" s="4">
        <v>89.1</v>
      </c>
      <c r="C66" s="4">
        <v>6</v>
      </c>
      <c r="D66" s="4">
        <v>4.95</v>
      </c>
    </row>
    <row r="67" spans="1:4" x14ac:dyDescent="0.35">
      <c r="A67" t="s">
        <v>220</v>
      </c>
      <c r="B67" s="4">
        <v>88.6</v>
      </c>
      <c r="C67" s="4">
        <v>6.05</v>
      </c>
      <c r="D67" s="4">
        <v>5.32</v>
      </c>
    </row>
    <row r="68" spans="1:4" x14ac:dyDescent="0.35">
      <c r="A68" t="s">
        <v>221</v>
      </c>
      <c r="B68" s="4">
        <v>89.6</v>
      </c>
      <c r="C68" s="4">
        <v>5.44</v>
      </c>
      <c r="D68" s="4">
        <v>5.0599999999999996</v>
      </c>
    </row>
    <row r="69" spans="1:4" x14ac:dyDescent="0.35">
      <c r="A69" t="s">
        <v>222</v>
      </c>
      <c r="B69" s="4">
        <v>86.9</v>
      </c>
      <c r="C69" s="4">
        <v>7.24</v>
      </c>
      <c r="D69" s="4">
        <v>6.01</v>
      </c>
    </row>
    <row r="70" spans="1:4" x14ac:dyDescent="0.35">
      <c r="A70" t="s">
        <v>223</v>
      </c>
      <c r="B70" s="4">
        <v>82.5</v>
      </c>
      <c r="C70" s="4">
        <v>11.4</v>
      </c>
      <c r="D70" s="4">
        <v>6.29</v>
      </c>
    </row>
    <row r="71" spans="1:4" x14ac:dyDescent="0.35">
      <c r="A71" t="s">
        <v>224</v>
      </c>
      <c r="B71" s="4">
        <v>82.4</v>
      </c>
      <c r="C71" s="4">
        <v>10.1</v>
      </c>
      <c r="D71" s="4">
        <v>7.56</v>
      </c>
    </row>
    <row r="72" spans="1:4" x14ac:dyDescent="0.35">
      <c r="A72" t="s">
        <v>225</v>
      </c>
      <c r="B72" s="4">
        <v>90.4</v>
      </c>
      <c r="C72" s="4">
        <v>4.26</v>
      </c>
      <c r="D72" s="4">
        <v>5.32</v>
      </c>
    </row>
    <row r="73" spans="1:4" x14ac:dyDescent="0.35">
      <c r="A73" t="s">
        <v>226</v>
      </c>
      <c r="B73" s="4">
        <v>91.6</v>
      </c>
      <c r="C73" s="4">
        <v>4.84</v>
      </c>
      <c r="D73" s="4">
        <v>3.67</v>
      </c>
    </row>
    <row r="74" spans="1:4" x14ac:dyDescent="0.35">
      <c r="A74" t="s">
        <v>227</v>
      </c>
      <c r="B74" s="4">
        <v>90.3</v>
      </c>
      <c r="C74" s="4">
        <v>3.88</v>
      </c>
      <c r="D74" s="4">
        <v>6.09</v>
      </c>
    </row>
    <row r="75" spans="1:4" x14ac:dyDescent="0.35">
      <c r="A75" t="s">
        <v>228</v>
      </c>
      <c r="B75" s="4">
        <v>88.4</v>
      </c>
      <c r="C75" s="4">
        <v>5.39</v>
      </c>
      <c r="D75" s="4">
        <v>6.2</v>
      </c>
    </row>
    <row r="76" spans="1:4" x14ac:dyDescent="0.35">
      <c r="A76" t="s">
        <v>229</v>
      </c>
      <c r="B76" s="4">
        <v>91.4</v>
      </c>
      <c r="C76" s="4">
        <v>4.3</v>
      </c>
      <c r="D76" s="4">
        <v>4.38</v>
      </c>
    </row>
    <row r="77" spans="1:4" x14ac:dyDescent="0.35">
      <c r="A77" t="s">
        <v>230</v>
      </c>
      <c r="B77" s="4">
        <v>87.6</v>
      </c>
      <c r="C77" s="4">
        <v>7.65</v>
      </c>
      <c r="D77" s="4">
        <v>4.8899999999999997</v>
      </c>
    </row>
    <row r="78" spans="1:4" x14ac:dyDescent="0.35">
      <c r="A78" t="s">
        <v>231</v>
      </c>
      <c r="B78" s="4">
        <v>92.9</v>
      </c>
      <c r="C78" s="4">
        <v>3.36</v>
      </c>
      <c r="D78" s="4">
        <v>3.81</v>
      </c>
    </row>
    <row r="79" spans="1:4" x14ac:dyDescent="0.35">
      <c r="A79" t="s">
        <v>232</v>
      </c>
      <c r="B79" s="4">
        <v>91.2</v>
      </c>
      <c r="C79" s="4">
        <v>3.8</v>
      </c>
      <c r="D79" s="4">
        <v>5.0999999999999996</v>
      </c>
    </row>
    <row r="80" spans="1:4" x14ac:dyDescent="0.35">
      <c r="A80" t="s">
        <v>233</v>
      </c>
      <c r="B80" s="4">
        <v>87.4</v>
      </c>
      <c r="C80" s="4">
        <v>4.95</v>
      </c>
      <c r="D80" s="4">
        <v>7.69</v>
      </c>
    </row>
    <row r="81" spans="1:4" x14ac:dyDescent="0.35">
      <c r="A81" t="s">
        <v>234</v>
      </c>
      <c r="B81" s="4">
        <v>88</v>
      </c>
      <c r="C81" s="4">
        <v>4.38</v>
      </c>
      <c r="D81" s="4">
        <v>7.81</v>
      </c>
    </row>
    <row r="82" spans="1:4" x14ac:dyDescent="0.35">
      <c r="A82" t="s">
        <v>235</v>
      </c>
      <c r="B82" s="4">
        <v>90.6</v>
      </c>
      <c r="C82" s="4">
        <v>3.65</v>
      </c>
      <c r="D82" s="4">
        <v>6.25</v>
      </c>
    </row>
    <row r="83" spans="1:4" x14ac:dyDescent="0.35">
      <c r="A83" t="s">
        <v>236</v>
      </c>
      <c r="B83" s="4">
        <v>87.6</v>
      </c>
      <c r="C83" s="4">
        <v>7.91</v>
      </c>
      <c r="D83" s="4">
        <v>4.5199999999999996</v>
      </c>
    </row>
    <row r="84" spans="1:4" x14ac:dyDescent="0.35">
      <c r="A84" t="s">
        <v>237</v>
      </c>
      <c r="B84" s="4">
        <v>91.5</v>
      </c>
      <c r="C84" s="4">
        <v>2.23</v>
      </c>
      <c r="D84" s="4">
        <v>6.29</v>
      </c>
    </row>
    <row r="85" spans="1:4" x14ac:dyDescent="0.35">
      <c r="A85" t="s">
        <v>238</v>
      </c>
      <c r="B85" s="4">
        <v>92.1</v>
      </c>
      <c r="C85" s="4">
        <v>4.3499999999999996</v>
      </c>
      <c r="D85" s="4">
        <v>3.55</v>
      </c>
    </row>
    <row r="86" spans="1:4" x14ac:dyDescent="0.35">
      <c r="A86" t="s">
        <v>239</v>
      </c>
      <c r="B86" s="4">
        <v>87.8</v>
      </c>
      <c r="C86" s="4">
        <v>6.1</v>
      </c>
      <c r="D86" s="4">
        <v>6.15</v>
      </c>
    </row>
    <row r="87" spans="1:4" x14ac:dyDescent="0.35">
      <c r="A87" t="s">
        <v>240</v>
      </c>
      <c r="B87" s="4">
        <v>91.2</v>
      </c>
      <c r="C87" s="4">
        <v>3.7</v>
      </c>
      <c r="D87" s="4">
        <v>5.29</v>
      </c>
    </row>
    <row r="88" spans="1:4" x14ac:dyDescent="0.35">
      <c r="A88" t="s">
        <v>241</v>
      </c>
      <c r="B88" s="4">
        <v>87.8</v>
      </c>
      <c r="C88" s="4">
        <v>7.13</v>
      </c>
      <c r="D88" s="4">
        <v>5.26</v>
      </c>
    </row>
    <row r="89" spans="1:4" x14ac:dyDescent="0.35">
      <c r="A89" t="s">
        <v>242</v>
      </c>
      <c r="B89" s="4">
        <v>88.3</v>
      </c>
      <c r="C89" s="4">
        <v>6.42</v>
      </c>
      <c r="D89" s="4">
        <v>5.55</v>
      </c>
    </row>
    <row r="90" spans="1:4" x14ac:dyDescent="0.35">
      <c r="A90" t="s">
        <v>243</v>
      </c>
      <c r="B90" s="4">
        <v>88</v>
      </c>
      <c r="C90" s="4">
        <v>5.94</v>
      </c>
      <c r="D90" s="4">
        <v>6.07</v>
      </c>
    </row>
    <row r="91" spans="1:4" x14ac:dyDescent="0.35">
      <c r="A91" t="s">
        <v>244</v>
      </c>
      <c r="B91" s="4">
        <v>84.5</v>
      </c>
      <c r="C91" s="4">
        <v>8.64</v>
      </c>
      <c r="D91" s="4">
        <v>6.82</v>
      </c>
    </row>
    <row r="92" spans="1:4" x14ac:dyDescent="0.35">
      <c r="A92" t="s">
        <v>245</v>
      </c>
      <c r="B92" s="4">
        <v>84.7</v>
      </c>
      <c r="C92" s="4">
        <v>10.7</v>
      </c>
      <c r="D92" s="4">
        <v>4.74</v>
      </c>
    </row>
    <row r="93" spans="1:4" x14ac:dyDescent="0.35">
      <c r="A93" t="s">
        <v>246</v>
      </c>
      <c r="B93" s="4">
        <v>92</v>
      </c>
      <c r="C93" s="4">
        <v>2.4700000000000002</v>
      </c>
      <c r="D93" s="4">
        <v>6.17</v>
      </c>
    </row>
    <row r="94" spans="1:4" x14ac:dyDescent="0.35">
      <c r="A94" t="s">
        <v>247</v>
      </c>
      <c r="B94" s="4">
        <v>87.6</v>
      </c>
      <c r="C94" s="4">
        <v>7.31</v>
      </c>
      <c r="D94" s="4">
        <v>5.04</v>
      </c>
    </row>
    <row r="95" spans="1:4" x14ac:dyDescent="0.35">
      <c r="B95" s="4"/>
      <c r="C95" s="4"/>
      <c r="D95" s="4"/>
    </row>
    <row r="96" spans="1:4" x14ac:dyDescent="0.35">
      <c r="B96" s="4"/>
      <c r="C96" s="4"/>
      <c r="D96" s="4"/>
    </row>
    <row r="97" spans="2:4" x14ac:dyDescent="0.35">
      <c r="B97" s="4"/>
      <c r="C97" s="4"/>
      <c r="D97" s="4"/>
    </row>
    <row r="98" spans="2:4" x14ac:dyDescent="0.35">
      <c r="B98" s="4"/>
      <c r="C98" s="4"/>
      <c r="D98" s="4"/>
    </row>
    <row r="99" spans="2:4" x14ac:dyDescent="0.35">
      <c r="B99" s="4"/>
      <c r="C99" s="4"/>
      <c r="D99" s="4"/>
    </row>
    <row r="100" spans="2:4" x14ac:dyDescent="0.35">
      <c r="B100" s="4"/>
      <c r="C100" s="4"/>
      <c r="D100" s="4"/>
    </row>
    <row r="101" spans="2:4" x14ac:dyDescent="0.35">
      <c r="B101" s="4"/>
      <c r="C101" s="4"/>
      <c r="D101" s="4"/>
    </row>
    <row r="102" spans="2:4" x14ac:dyDescent="0.35">
      <c r="B102" s="4"/>
      <c r="C102" s="4"/>
      <c r="D102" s="4"/>
    </row>
    <row r="103" spans="2:4" x14ac:dyDescent="0.35">
      <c r="B103" s="4"/>
      <c r="C103" s="4"/>
      <c r="D103" s="4"/>
    </row>
    <row r="104" spans="2:4" x14ac:dyDescent="0.35">
      <c r="B104" s="4"/>
      <c r="C104" s="4"/>
      <c r="D104" s="4"/>
    </row>
    <row r="105" spans="2:4" x14ac:dyDescent="0.35">
      <c r="B105" s="4"/>
      <c r="C105" s="4"/>
      <c r="D105" s="4"/>
    </row>
    <row r="106" spans="2:4" x14ac:dyDescent="0.35">
      <c r="B106" s="4"/>
      <c r="C106" s="4"/>
      <c r="D106" s="4"/>
    </row>
    <row r="107" spans="2:4" x14ac:dyDescent="0.35">
      <c r="B107" s="4"/>
      <c r="C107" s="4"/>
      <c r="D107" s="4"/>
    </row>
    <row r="108" spans="2:4" x14ac:dyDescent="0.35">
      <c r="B108" s="4"/>
      <c r="C108" s="4"/>
      <c r="D108" s="4"/>
    </row>
    <row r="109" spans="2:4" x14ac:dyDescent="0.35">
      <c r="B109" s="4"/>
      <c r="C109" s="4"/>
      <c r="D109" s="4"/>
    </row>
    <row r="110" spans="2:4" x14ac:dyDescent="0.35">
      <c r="B110" s="4"/>
      <c r="C110" s="4"/>
      <c r="D110" s="4"/>
    </row>
    <row r="111" spans="2:4" x14ac:dyDescent="0.35">
      <c r="B111" s="4"/>
      <c r="C111" s="4"/>
      <c r="D111" s="4"/>
    </row>
    <row r="112" spans="2:4" x14ac:dyDescent="0.35">
      <c r="B112" s="4"/>
      <c r="C112" s="4"/>
      <c r="D112" s="4"/>
    </row>
    <row r="113" spans="2:4" x14ac:dyDescent="0.35">
      <c r="B113" s="4"/>
      <c r="C113" s="4"/>
      <c r="D113" s="4"/>
    </row>
    <row r="114" spans="2:4" x14ac:dyDescent="0.35">
      <c r="B114" s="4"/>
      <c r="C114" s="4"/>
      <c r="D114" s="4"/>
    </row>
    <row r="115" spans="2:4" x14ac:dyDescent="0.35">
      <c r="B115" s="4"/>
      <c r="C115" s="4"/>
      <c r="D115" s="4"/>
    </row>
    <row r="116" spans="2:4" x14ac:dyDescent="0.35">
      <c r="B116" s="4"/>
      <c r="C116" s="4"/>
      <c r="D11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Body size</vt:lpstr>
      <vt:lpstr>Cell size</vt:lpstr>
      <vt:lpstr>Cell number</vt:lpstr>
      <vt:lpstr>Correlation</vt:lpstr>
      <vt:lpstr>Cell cycle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Pieters</dc:creator>
  <cp:lastModifiedBy>Belen Garcia Pascual</cp:lastModifiedBy>
  <dcterms:created xsi:type="dcterms:W3CDTF">2022-06-20T12:37:18Z</dcterms:created>
  <dcterms:modified xsi:type="dcterms:W3CDTF">2022-10-06T08:29:29Z</dcterms:modified>
</cp:coreProperties>
</file>