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berg\Documents\Total System Power\2023_TSEG\"/>
    </mc:Choice>
  </mc:AlternateContent>
  <xr:revisionPtr revIDLastSave="0" documentId="8_{54BE0C3F-99A4-45E3-9323-76D5B4023810}" xr6:coauthVersionLast="47" xr6:coauthVersionMax="47" xr10:uidLastSave="{00000000-0000-0000-0000-000000000000}"/>
  <bookViews>
    <workbookView xWindow="-29790" yWindow="-1860" windowWidth="28800" windowHeight="14595" xr2:uid="{F35F5F5A-2A59-4E52-AB63-610DA0658EDA}"/>
  </bookViews>
  <sheets>
    <sheet name="CA-NW-SW Detai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0" i="2" l="1"/>
  <c r="S58" i="2"/>
  <c r="S57" i="2"/>
  <c r="S56" i="2"/>
  <c r="S55" i="2"/>
  <c r="S53" i="2"/>
  <c r="S52" i="2"/>
  <c r="S51" i="2"/>
  <c r="S50" i="2"/>
  <c r="S49" i="2"/>
  <c r="S48" i="2"/>
  <c r="S47" i="2"/>
  <c r="S45" i="2"/>
  <c r="S43" i="2"/>
  <c r="S42" i="2"/>
  <c r="S41" i="2"/>
  <c r="S40" i="2"/>
  <c r="S39" i="2"/>
  <c r="S36" i="2"/>
  <c r="S35" i="2"/>
  <c r="S34" i="2"/>
  <c r="S33" i="2"/>
  <c r="S32" i="2"/>
  <c r="S31" i="2"/>
  <c r="S29" i="2"/>
  <c r="S28" i="2"/>
  <c r="S27" i="2"/>
  <c r="S26" i="2"/>
  <c r="S25" i="2"/>
  <c r="S22" i="2"/>
  <c r="S21" i="2"/>
  <c r="S20" i="2"/>
  <c r="S19" i="2"/>
  <c r="S18" i="2"/>
  <c r="S17" i="2"/>
  <c r="S15" i="2"/>
  <c r="S14" i="2"/>
  <c r="S12" i="2"/>
  <c r="S11" i="2"/>
  <c r="S10" i="2"/>
  <c r="S9" i="2"/>
  <c r="S8" i="2"/>
  <c r="S7" i="2"/>
  <c r="S6" i="2"/>
  <c r="S5" i="2"/>
  <c r="S4" i="2"/>
  <c r="S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Q58" i="2"/>
  <c r="Q57" i="2"/>
  <c r="Q56" i="2"/>
  <c r="Q55" i="2"/>
  <c r="Q52" i="2"/>
  <c r="Q51" i="2"/>
  <c r="Q50" i="2"/>
  <c r="Q49" i="2"/>
  <c r="Q48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C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tc={F2F3E3A4-F73D-4A1E-A6FB-6A497CF38503}</author>
  </authors>
  <commentList>
    <comment ref="P42" authorId="0" shapeId="0" xr:uid="{F2F3E3A4-F73D-4A1E-A6FB-6A497CF38503}">
      <text>
        <t>[Threaded comment]
Your version of Excel allows you to read this threaded comment; however, any edits to it will get removed if the file is opened in a newer version of Excel. Learn more: https://go.microsoft.com/fwlink/?linkid=870924
Comment:
    Figure was rounded up to balance totals.</t>
      </text>
    </comment>
  </commentList>
</comments>
</file>

<file path=xl/sharedStrings.xml><?xml version="1.0" encoding="utf-8"?>
<sst xmlns="http://schemas.openxmlformats.org/spreadsheetml/2006/main" count="105" uniqueCount="28">
  <si>
    <t>Fuel Type</t>
  </si>
  <si>
    <t>Biomass</t>
  </si>
  <si>
    <t>Coal</t>
  </si>
  <si>
    <t>Geothermal</t>
  </si>
  <si>
    <t>Large Hydro</t>
  </si>
  <si>
    <t>Natural Gas</t>
  </si>
  <si>
    <t>Nuclear</t>
  </si>
  <si>
    <t>Oil</t>
  </si>
  <si>
    <t>Other (Waste Heat / Petroleum Coke)</t>
  </si>
  <si>
    <t>Small Hydro</t>
  </si>
  <si>
    <t>Solar</t>
  </si>
  <si>
    <t>Unspecified</t>
  </si>
  <si>
    <t>Wind</t>
  </si>
  <si>
    <t>Grand Total</t>
  </si>
  <si>
    <t>All figures are gigawatt-hours. Rounding may have been applied where necessary.</t>
  </si>
  <si>
    <t>Region</t>
  </si>
  <si>
    <t>California</t>
  </si>
  <si>
    <t>California Total</t>
  </si>
  <si>
    <t>Northwest</t>
  </si>
  <si>
    <t>Northwest Total</t>
  </si>
  <si>
    <t>Southwest</t>
  </si>
  <si>
    <t>Southwest Total</t>
  </si>
  <si>
    <t>Total Imports</t>
  </si>
  <si>
    <t>Total</t>
  </si>
  <si>
    <t>Oil/Other</t>
  </si>
  <si>
    <t>Unspecified Imports</t>
  </si>
  <si>
    <t>Percent Change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</si>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</sst>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164" fontId="0" fillId="0" borderId="1" xfId="2" applyNumberFormat="1" applyFont="1" applyBorder="1"/>
    <xf numFmtId="164" fontId="2" fillId="0" borderId="1" xfId="2" applyNumberFormat="1" applyFont="1" applyBorder="1"/>
    <xf numFmtId="165" fontId="0" fillId="0" borderId="0" xfId="1" applyNumberFormat="1" applyFont="1"/>
    <xf numFmtId="3" fontId="4" fillId="0" borderId="0" xfId="0" applyNumberFormat="1" applyFont="1"/>
    <xf numFmtId="165" fontId="2" fillId="0" borderId="1" xfId="1" applyNumberFormat="1" applyFont="1" applyBorder="1"/>
    <xf numFmtId="165" fontId="2" fillId="0" borderId="0" xfId="1" applyNumberFormat="1" applyFont="1"/>
    <xf numFmtId="164" fontId="0" fillId="0" borderId="0" xfId="0" applyNumberFormat="1"/>
    <xf numFmtId="165" fontId="1" fillId="0" borderId="1" xfId="1" applyNumberFormat="1" applyFont="1" applyBorder="1"/>
    <xf numFmtId="0" fontId="2" fillId="0" borderId="0" xfId="0" applyFont="1"/>
    <xf numFmtId="164" fontId="0" fillId="0" borderId="0" xfId="2" applyNumberFormat="1" applyFont="1"/>
    <xf numFmtId="165" fontId="2" fillId="0" borderId="0" xfId="1" applyNumberFormat="1" applyFont="1" applyBorder="1"/>
    <xf numFmtId="164" fontId="2" fillId="0" borderId="0" xfId="2" applyNumberFormat="1" applyFont="1" applyBorder="1"/>
    <xf numFmtId="43" fontId="0" fillId="0" borderId="0" xfId="0" applyNumberFormat="1"/>
    <xf numFmtId="0" fontId="0" fillId="2" borderId="0" xfId="0" applyFill="1"/>
    <xf numFmtId="0" fontId="2" fillId="2" borderId="1" xfId="0" applyFont="1" applyFill="1" applyBorder="1"/>
    <xf numFmtId="165" fontId="0" fillId="2" borderId="1" xfId="1" applyNumberFormat="1" applyFont="1" applyFill="1" applyBorder="1"/>
    <xf numFmtId="165" fontId="2" fillId="2" borderId="1" xfId="1" applyNumberFormat="1" applyFont="1" applyFill="1" applyBorder="1"/>
    <xf numFmtId="165" fontId="2" fillId="2" borderId="0" xfId="1" applyNumberFormat="1" applyFont="1" applyFill="1"/>
    <xf numFmtId="165" fontId="2" fillId="2" borderId="0" xfId="1" applyNumberFormat="1" applyFont="1" applyFill="1" applyBorder="1"/>
    <xf numFmtId="43" fontId="0" fillId="2" borderId="0" xfId="0" applyNumberFormat="1" applyFill="1"/>
    <xf numFmtId="0" fontId="0" fillId="2" borderId="1" xfId="0" applyFill="1" applyBorder="1"/>
    <xf numFmtId="165" fontId="0" fillId="2" borderId="0" xfId="1" applyNumberFormat="1" applyFont="1" applyFill="1"/>
    <xf numFmtId="164" fontId="0" fillId="2" borderId="1" xfId="2" applyNumberFormat="1" applyFont="1" applyFill="1" applyBorder="1"/>
    <xf numFmtId="0" fontId="5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yberg, Michael@Energy" id="{6B76EFD8-352C-430D-A055-EB99131F1A99}" userId="S::Michael.Nyberg@energy.ca.gov::647def8c-4f25-48cb-b811-2c37c891b4b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2" dT="2023-07-26T14:06:45.09" personId="{6B76EFD8-352C-430D-A055-EB99131F1A99}" id="{F2F3E3A4-F73D-4A1E-A6FB-6A497CF38503}">
    <text>Figure was rounded up to balance totals.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1986-07EA-4511-BE2C-7ACFED0180AB}">
  <dimension ref="A1:T62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66" sqref="J66"/>
    </sheetView>
  </sheetViews>
  <sheetFormatPr defaultRowHeight="15" x14ac:dyDescent="0.25"/>
  <cols>
    <col min="1" max="1" width="14.28515625" bestFit="1" customWidth="1"/>
    <col min="2" max="2" width="32.42578125" bestFit="1" customWidth="1"/>
    <col min="3" max="5" width="8.42578125" customWidth="1"/>
    <col min="6" max="11" width="9" bestFit="1" customWidth="1"/>
    <col min="12" max="12" width="9" style="18" bestFit="1" customWidth="1"/>
    <col min="13" max="17" width="9" bestFit="1" customWidth="1"/>
    <col min="18" max="18" width="9.85546875" style="11" customWidth="1"/>
  </cols>
  <sheetData>
    <row r="1" spans="1:19" ht="30" x14ac:dyDescent="0.25">
      <c r="R1" s="1"/>
      <c r="S1" s="28" t="s">
        <v>26</v>
      </c>
    </row>
    <row r="2" spans="1:19" x14ac:dyDescent="0.25">
      <c r="A2" s="2" t="s">
        <v>15</v>
      </c>
      <c r="B2" s="2" t="s">
        <v>0</v>
      </c>
      <c r="C2" s="2">
        <v>2009</v>
      </c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19">
        <v>2018</v>
      </c>
      <c r="M2" s="2">
        <v>2019</v>
      </c>
      <c r="N2" s="2">
        <v>2020</v>
      </c>
      <c r="O2" s="2">
        <v>2021</v>
      </c>
      <c r="P2" s="2">
        <v>2022</v>
      </c>
      <c r="Q2" s="2">
        <v>2023</v>
      </c>
      <c r="R2" s="1"/>
      <c r="S2" s="13" t="s">
        <v>27</v>
      </c>
    </row>
    <row r="3" spans="1:19" x14ac:dyDescent="0.25">
      <c r="A3" s="3" t="s">
        <v>16</v>
      </c>
      <c r="B3" s="3" t="s">
        <v>1</v>
      </c>
      <c r="C3" s="4">
        <v>5940</v>
      </c>
      <c r="D3" s="4">
        <v>5798</v>
      </c>
      <c r="E3" s="4">
        <v>5807</v>
      </c>
      <c r="F3" s="4">
        <v>6031</v>
      </c>
      <c r="G3" s="4">
        <v>6423</v>
      </c>
      <c r="H3" s="4">
        <v>6768</v>
      </c>
      <c r="I3" s="4">
        <v>6362</v>
      </c>
      <c r="J3" s="4">
        <v>5868</v>
      </c>
      <c r="K3" s="4">
        <v>5827</v>
      </c>
      <c r="L3" s="20">
        <v>5909</v>
      </c>
      <c r="M3" s="4">
        <v>5851</v>
      </c>
      <c r="N3" s="4">
        <v>5680</v>
      </c>
      <c r="O3" s="4">
        <v>5381.3363600019984</v>
      </c>
      <c r="P3" s="4">
        <v>5365.845278772802</v>
      </c>
      <c r="Q3" s="4">
        <v>5037</v>
      </c>
      <c r="R3" s="5"/>
      <c r="S3" s="14">
        <f>Q3/P3-1</f>
        <v>-6.1284897660711324E-2</v>
      </c>
    </row>
    <row r="4" spans="1:19" x14ac:dyDescent="0.25">
      <c r="A4" s="3" t="s">
        <v>16</v>
      </c>
      <c r="B4" s="3" t="s">
        <v>2</v>
      </c>
      <c r="C4" s="4">
        <v>3735</v>
      </c>
      <c r="D4" s="4">
        <v>3406</v>
      </c>
      <c r="E4" s="4">
        <v>3120</v>
      </c>
      <c r="F4" s="4">
        <v>1580</v>
      </c>
      <c r="G4" s="4">
        <v>1018</v>
      </c>
      <c r="H4" s="4">
        <v>1011</v>
      </c>
      <c r="I4" s="4">
        <v>538</v>
      </c>
      <c r="J4" s="4">
        <v>324</v>
      </c>
      <c r="K4" s="4">
        <v>302</v>
      </c>
      <c r="L4" s="20">
        <v>294</v>
      </c>
      <c r="M4" s="4">
        <v>248</v>
      </c>
      <c r="N4" s="4">
        <v>317</v>
      </c>
      <c r="O4" s="4">
        <v>303.23012</v>
      </c>
      <c r="P4" s="4">
        <v>273.02512000000002</v>
      </c>
      <c r="Q4" s="4">
        <v>257</v>
      </c>
      <c r="R4" s="5"/>
      <c r="S4" s="14">
        <f t="shared" ref="S4:S60" si="0">Q4/P4-1</f>
        <v>-5.8694672490208988E-2</v>
      </c>
    </row>
    <row r="5" spans="1:19" x14ac:dyDescent="0.25">
      <c r="A5" s="3" t="s">
        <v>16</v>
      </c>
      <c r="B5" s="3" t="s">
        <v>3</v>
      </c>
      <c r="C5" s="4">
        <v>12907</v>
      </c>
      <c r="D5" s="4">
        <v>12740</v>
      </c>
      <c r="E5" s="4">
        <v>12685</v>
      </c>
      <c r="F5" s="4">
        <v>12733</v>
      </c>
      <c r="G5" s="4">
        <v>12485</v>
      </c>
      <c r="H5" s="4">
        <v>12186</v>
      </c>
      <c r="I5" s="4">
        <v>11994</v>
      </c>
      <c r="J5" s="4">
        <v>11582</v>
      </c>
      <c r="K5" s="4">
        <v>11745</v>
      </c>
      <c r="L5" s="20">
        <v>11528</v>
      </c>
      <c r="M5" s="4">
        <v>10943</v>
      </c>
      <c r="N5" s="4">
        <v>11345</v>
      </c>
      <c r="O5" s="4">
        <v>11116.310669999999</v>
      </c>
      <c r="P5" s="4">
        <v>11110.291849999994</v>
      </c>
      <c r="Q5" s="4">
        <v>10999</v>
      </c>
      <c r="R5" s="5"/>
      <c r="S5" s="14">
        <f t="shared" si="0"/>
        <v>-1.0017005088844178E-2</v>
      </c>
    </row>
    <row r="6" spans="1:19" x14ac:dyDescent="0.25">
      <c r="A6" s="3" t="s">
        <v>16</v>
      </c>
      <c r="B6" s="3" t="s">
        <v>4</v>
      </c>
      <c r="C6" s="4">
        <v>25147</v>
      </c>
      <c r="D6" s="4">
        <v>29315</v>
      </c>
      <c r="E6" s="4">
        <v>36583</v>
      </c>
      <c r="F6" s="4">
        <v>23202</v>
      </c>
      <c r="G6" s="4">
        <v>20754</v>
      </c>
      <c r="H6" s="4">
        <v>13739</v>
      </c>
      <c r="I6" s="4">
        <v>11569</v>
      </c>
      <c r="J6" s="4">
        <v>24410</v>
      </c>
      <c r="K6" s="4">
        <v>36920</v>
      </c>
      <c r="L6" s="20">
        <v>22096</v>
      </c>
      <c r="M6" s="4">
        <v>33145</v>
      </c>
      <c r="N6" s="4">
        <v>17938</v>
      </c>
      <c r="O6" s="4">
        <v>12035.800356513664</v>
      </c>
      <c r="P6" s="4">
        <v>14606.532057185681</v>
      </c>
      <c r="Q6" s="4">
        <v>27066</v>
      </c>
      <c r="R6" s="5"/>
      <c r="S6" s="14">
        <f t="shared" si="0"/>
        <v>0.85300657911368405</v>
      </c>
    </row>
    <row r="7" spans="1:19" x14ac:dyDescent="0.25">
      <c r="A7" s="25" t="s">
        <v>16</v>
      </c>
      <c r="B7" s="25" t="s">
        <v>5</v>
      </c>
      <c r="C7" s="20">
        <v>116726</v>
      </c>
      <c r="D7" s="20">
        <v>109752</v>
      </c>
      <c r="E7" s="20">
        <v>91233</v>
      </c>
      <c r="F7" s="20">
        <v>121716</v>
      </c>
      <c r="G7" s="20">
        <v>120863</v>
      </c>
      <c r="H7" s="20">
        <v>122005</v>
      </c>
      <c r="I7" s="20">
        <v>117490</v>
      </c>
      <c r="J7" s="20">
        <v>98831</v>
      </c>
      <c r="K7" s="20">
        <v>89564</v>
      </c>
      <c r="L7" s="20">
        <v>90691</v>
      </c>
      <c r="M7" s="20">
        <v>86136</v>
      </c>
      <c r="N7" s="20">
        <v>92298</v>
      </c>
      <c r="O7" s="20">
        <v>97430.69682714087</v>
      </c>
      <c r="P7" s="26">
        <v>96457.165645202957</v>
      </c>
      <c r="Q7" s="20">
        <v>94192</v>
      </c>
      <c r="R7" s="27"/>
      <c r="S7" s="14">
        <f t="shared" si="0"/>
        <v>-2.3483643024872602E-2</v>
      </c>
    </row>
    <row r="8" spans="1:19" x14ac:dyDescent="0.25">
      <c r="A8" s="3" t="s">
        <v>16</v>
      </c>
      <c r="B8" s="3" t="s">
        <v>6</v>
      </c>
      <c r="C8" s="4">
        <v>31509</v>
      </c>
      <c r="D8" s="4">
        <v>32214</v>
      </c>
      <c r="E8" s="4">
        <v>36666</v>
      </c>
      <c r="F8" s="4">
        <v>18491</v>
      </c>
      <c r="G8" s="4">
        <v>17860</v>
      </c>
      <c r="H8" s="4">
        <v>17027</v>
      </c>
      <c r="I8" s="4">
        <v>18525</v>
      </c>
      <c r="J8" s="4">
        <v>18931</v>
      </c>
      <c r="K8" s="4">
        <v>17925</v>
      </c>
      <c r="L8" s="20">
        <v>18268</v>
      </c>
      <c r="M8" s="4">
        <v>16163</v>
      </c>
      <c r="N8" s="4">
        <v>16280</v>
      </c>
      <c r="O8" s="4">
        <v>16477.368999999999</v>
      </c>
      <c r="P8" s="4">
        <v>17627.428</v>
      </c>
      <c r="Q8" s="4">
        <v>17714</v>
      </c>
      <c r="R8" s="5"/>
      <c r="S8" s="14">
        <f t="shared" si="0"/>
        <v>4.9112099621113625E-3</v>
      </c>
    </row>
    <row r="9" spans="1:19" x14ac:dyDescent="0.25">
      <c r="A9" s="3" t="s">
        <v>16</v>
      </c>
      <c r="B9" s="3" t="s">
        <v>7</v>
      </c>
      <c r="C9" s="4">
        <v>67</v>
      </c>
      <c r="D9" s="4">
        <v>52</v>
      </c>
      <c r="E9" s="4">
        <v>36</v>
      </c>
      <c r="F9" s="4">
        <v>90</v>
      </c>
      <c r="G9" s="4">
        <v>38</v>
      </c>
      <c r="H9" s="4">
        <v>45</v>
      </c>
      <c r="I9" s="4">
        <v>54</v>
      </c>
      <c r="J9" s="4">
        <v>37</v>
      </c>
      <c r="K9" s="4">
        <v>33</v>
      </c>
      <c r="L9" s="20">
        <v>35</v>
      </c>
      <c r="M9" s="4">
        <v>36</v>
      </c>
      <c r="N9" s="4">
        <v>30</v>
      </c>
      <c r="O9" s="4">
        <v>37.217830000000014</v>
      </c>
      <c r="P9" s="4">
        <v>65</v>
      </c>
      <c r="Q9" s="4">
        <v>36</v>
      </c>
      <c r="R9" s="5"/>
      <c r="S9" s="14">
        <f t="shared" si="0"/>
        <v>-0.44615384615384612</v>
      </c>
    </row>
    <row r="10" spans="1:19" x14ac:dyDescent="0.25">
      <c r="A10" s="3" t="s">
        <v>16</v>
      </c>
      <c r="B10" s="3" t="s">
        <v>8</v>
      </c>
      <c r="C10" s="4">
        <v>7</v>
      </c>
      <c r="D10" s="4">
        <v>0</v>
      </c>
      <c r="E10" s="4">
        <v>13</v>
      </c>
      <c r="F10" s="4">
        <v>14</v>
      </c>
      <c r="G10" s="4">
        <v>14</v>
      </c>
      <c r="H10" s="4">
        <v>16</v>
      </c>
      <c r="I10" s="4">
        <v>14</v>
      </c>
      <c r="J10" s="4">
        <v>394</v>
      </c>
      <c r="K10" s="4">
        <v>409</v>
      </c>
      <c r="L10" s="20">
        <v>430</v>
      </c>
      <c r="M10" s="4">
        <v>411</v>
      </c>
      <c r="N10" s="4">
        <v>384</v>
      </c>
      <c r="O10" s="4">
        <v>381.94781</v>
      </c>
      <c r="P10" s="4">
        <v>315</v>
      </c>
      <c r="Q10" s="4">
        <v>206</v>
      </c>
      <c r="R10" s="5"/>
      <c r="S10" s="14">
        <f t="shared" si="0"/>
        <v>-0.34603174603174602</v>
      </c>
    </row>
    <row r="11" spans="1:19" x14ac:dyDescent="0.25">
      <c r="A11" s="3" t="s">
        <v>16</v>
      </c>
      <c r="B11" s="3" t="s">
        <v>9</v>
      </c>
      <c r="C11" s="4">
        <v>4044</v>
      </c>
      <c r="D11" s="4">
        <v>4993</v>
      </c>
      <c r="E11" s="4">
        <v>6148</v>
      </c>
      <c r="F11" s="4">
        <v>4257</v>
      </c>
      <c r="G11" s="4">
        <v>3343</v>
      </c>
      <c r="H11" s="4">
        <v>2737</v>
      </c>
      <c r="I11" s="4">
        <v>2423</v>
      </c>
      <c r="J11" s="4">
        <v>4567</v>
      </c>
      <c r="K11" s="4">
        <v>6413</v>
      </c>
      <c r="L11" s="20">
        <v>4248</v>
      </c>
      <c r="M11" s="4">
        <v>5349</v>
      </c>
      <c r="N11" s="4">
        <v>3476</v>
      </c>
      <c r="O11" s="4">
        <v>2530.5937960053257</v>
      </c>
      <c r="P11" s="4">
        <v>3005</v>
      </c>
      <c r="Q11" s="4">
        <v>4853</v>
      </c>
      <c r="R11" s="5"/>
      <c r="S11" s="14">
        <f t="shared" si="0"/>
        <v>0.61497504159733785</v>
      </c>
    </row>
    <row r="12" spans="1:19" x14ac:dyDescent="0.25">
      <c r="A12" s="3" t="s">
        <v>16</v>
      </c>
      <c r="B12" s="3" t="s">
        <v>10</v>
      </c>
      <c r="C12" s="4">
        <v>850</v>
      </c>
      <c r="D12" s="4">
        <v>908</v>
      </c>
      <c r="E12" s="4">
        <v>1097</v>
      </c>
      <c r="F12" s="4">
        <v>1834</v>
      </c>
      <c r="G12" s="4">
        <v>4291</v>
      </c>
      <c r="H12" s="4">
        <v>10585</v>
      </c>
      <c r="I12" s="4">
        <v>15046</v>
      </c>
      <c r="J12" s="4">
        <v>19783</v>
      </c>
      <c r="K12" s="4">
        <v>24331</v>
      </c>
      <c r="L12" s="20">
        <v>27265</v>
      </c>
      <c r="M12" s="4">
        <v>28513</v>
      </c>
      <c r="N12" s="4">
        <v>29456</v>
      </c>
      <c r="O12" s="4">
        <v>33259.713218457153</v>
      </c>
      <c r="P12" s="8">
        <v>40493.703875620558</v>
      </c>
      <c r="Q12" s="4">
        <v>41344</v>
      </c>
      <c r="R12" s="5"/>
      <c r="S12" s="14">
        <f t="shared" si="0"/>
        <v>2.0998230416046537E-2</v>
      </c>
    </row>
    <row r="13" spans="1:19" x14ac:dyDescent="0.25">
      <c r="A13" s="3" t="s">
        <v>16</v>
      </c>
      <c r="B13" s="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5"/>
      <c r="S13" s="14"/>
    </row>
    <row r="14" spans="1:19" x14ac:dyDescent="0.25">
      <c r="A14" s="3" t="s">
        <v>16</v>
      </c>
      <c r="B14" s="3" t="s">
        <v>12</v>
      </c>
      <c r="C14" s="4">
        <v>6249</v>
      </c>
      <c r="D14" s="4">
        <v>6172</v>
      </c>
      <c r="E14" s="4">
        <v>7598</v>
      </c>
      <c r="F14" s="4">
        <v>9152</v>
      </c>
      <c r="G14" s="4">
        <v>12694</v>
      </c>
      <c r="H14" s="4">
        <v>13074</v>
      </c>
      <c r="I14" s="4">
        <v>12180</v>
      </c>
      <c r="J14" s="4">
        <v>13500</v>
      </c>
      <c r="K14" s="4">
        <v>12867</v>
      </c>
      <c r="L14" s="20">
        <v>14078</v>
      </c>
      <c r="M14" s="4">
        <v>13680</v>
      </c>
      <c r="N14" s="4">
        <v>13708</v>
      </c>
      <c r="O14" s="4">
        <v>15173.145559999999</v>
      </c>
      <c r="P14" s="7">
        <v>13937.848</v>
      </c>
      <c r="Q14" s="4">
        <v>13920</v>
      </c>
      <c r="R14" s="5"/>
      <c r="S14" s="14">
        <f t="shared" si="0"/>
        <v>-1.2805420176773552E-3</v>
      </c>
    </row>
    <row r="15" spans="1:19" x14ac:dyDescent="0.25">
      <c r="A15" s="3"/>
      <c r="B15" s="2" t="s">
        <v>17</v>
      </c>
      <c r="C15" s="9">
        <v>207181</v>
      </c>
      <c r="D15" s="9">
        <v>205350</v>
      </c>
      <c r="E15" s="9">
        <v>200986</v>
      </c>
      <c r="F15" s="9">
        <v>199100</v>
      </c>
      <c r="G15" s="9">
        <v>199783</v>
      </c>
      <c r="H15" s="9">
        <v>199193</v>
      </c>
      <c r="I15" s="9">
        <v>196195</v>
      </c>
      <c r="J15" s="9">
        <v>198227</v>
      </c>
      <c r="K15" s="9">
        <v>206336</v>
      </c>
      <c r="L15" s="21">
        <v>194842</v>
      </c>
      <c r="M15" s="9">
        <v>200475</v>
      </c>
      <c r="N15" s="9">
        <v>190912</v>
      </c>
      <c r="O15" s="9">
        <v>194127.36154811905</v>
      </c>
      <c r="P15" s="9">
        <v>203256.839826782</v>
      </c>
      <c r="Q15" s="9">
        <v>215623</v>
      </c>
      <c r="R15" s="5"/>
      <c r="S15" s="14">
        <f t="shared" si="0"/>
        <v>6.0840069066096847E-2</v>
      </c>
    </row>
    <row r="16" spans="1:19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22"/>
      <c r="M16" s="10"/>
      <c r="N16" s="10"/>
      <c r="O16" s="10"/>
      <c r="P16" s="7"/>
      <c r="Q16" s="10"/>
      <c r="S16" s="14"/>
    </row>
    <row r="17" spans="1:19" x14ac:dyDescent="0.25">
      <c r="A17" s="3" t="s">
        <v>18</v>
      </c>
      <c r="B17" s="3" t="s">
        <v>1</v>
      </c>
      <c r="C17" s="4">
        <v>885</v>
      </c>
      <c r="D17" s="4">
        <v>1149</v>
      </c>
      <c r="E17" s="4">
        <v>419</v>
      </c>
      <c r="F17" s="4">
        <v>1025</v>
      </c>
      <c r="G17" s="4">
        <v>1485</v>
      </c>
      <c r="H17" s="4">
        <v>762</v>
      </c>
      <c r="I17" s="4">
        <v>1143</v>
      </c>
      <c r="J17" s="4">
        <v>659</v>
      </c>
      <c r="K17" s="4">
        <v>1015</v>
      </c>
      <c r="L17" s="20">
        <v>772</v>
      </c>
      <c r="M17" s="4">
        <v>903</v>
      </c>
      <c r="N17" s="4">
        <v>975</v>
      </c>
      <c r="O17" s="4">
        <v>863.53099999999995</v>
      </c>
      <c r="P17" s="4">
        <v>771</v>
      </c>
      <c r="Q17" s="4">
        <v>753</v>
      </c>
      <c r="R17" s="5"/>
      <c r="S17" s="14">
        <f t="shared" si="0"/>
        <v>-2.3346303501945553E-2</v>
      </c>
    </row>
    <row r="18" spans="1:19" x14ac:dyDescent="0.25">
      <c r="A18" s="3" t="s">
        <v>18</v>
      </c>
      <c r="B18" s="3" t="s">
        <v>2</v>
      </c>
      <c r="C18" s="4">
        <v>810</v>
      </c>
      <c r="D18" s="4">
        <v>783</v>
      </c>
      <c r="E18" s="4">
        <v>692</v>
      </c>
      <c r="F18" s="4">
        <v>561</v>
      </c>
      <c r="G18" s="4">
        <v>812</v>
      </c>
      <c r="H18" s="4">
        <v>0</v>
      </c>
      <c r="I18" s="4">
        <v>294</v>
      </c>
      <c r="J18" s="4">
        <v>373</v>
      </c>
      <c r="K18" s="4">
        <v>409</v>
      </c>
      <c r="L18" s="20">
        <v>399</v>
      </c>
      <c r="M18" s="4">
        <v>219</v>
      </c>
      <c r="N18" s="4">
        <v>194</v>
      </c>
      <c r="O18" s="4">
        <v>180.922</v>
      </c>
      <c r="P18" s="4">
        <v>181</v>
      </c>
      <c r="Q18" s="4">
        <v>163</v>
      </c>
      <c r="R18" s="5"/>
      <c r="S18" s="14">
        <f t="shared" si="0"/>
        <v>-9.9447513812154664E-2</v>
      </c>
    </row>
    <row r="19" spans="1:19" x14ac:dyDescent="0.25">
      <c r="A19" s="3" t="s">
        <v>18</v>
      </c>
      <c r="B19" s="3" t="s">
        <v>3</v>
      </c>
      <c r="C19" s="4">
        <v>0</v>
      </c>
      <c r="D19" s="4">
        <v>0</v>
      </c>
      <c r="E19" s="4">
        <v>0</v>
      </c>
      <c r="F19" s="4">
        <v>0</v>
      </c>
      <c r="G19" s="4">
        <v>212</v>
      </c>
      <c r="H19" s="4">
        <v>150</v>
      </c>
      <c r="I19" s="4">
        <v>132</v>
      </c>
      <c r="J19" s="4">
        <v>96</v>
      </c>
      <c r="K19" s="4">
        <v>23</v>
      </c>
      <c r="L19" s="20">
        <v>171</v>
      </c>
      <c r="M19" s="4">
        <v>99</v>
      </c>
      <c r="N19" s="4">
        <v>166</v>
      </c>
      <c r="O19" s="4">
        <v>192.376</v>
      </c>
      <c r="P19" s="4">
        <v>253</v>
      </c>
      <c r="Q19" s="4">
        <v>221</v>
      </c>
      <c r="R19" s="5"/>
      <c r="S19" s="14">
        <f t="shared" si="0"/>
        <v>-0.12648221343873522</v>
      </c>
    </row>
    <row r="20" spans="1:19" x14ac:dyDescent="0.25">
      <c r="A20" s="3" t="s">
        <v>18</v>
      </c>
      <c r="B20" s="3" t="s">
        <v>4</v>
      </c>
      <c r="C20" s="4">
        <v>0</v>
      </c>
      <c r="D20" s="4">
        <v>0</v>
      </c>
      <c r="E20" s="4">
        <v>74</v>
      </c>
      <c r="F20" s="4">
        <v>12</v>
      </c>
      <c r="G20" s="4">
        <v>96</v>
      </c>
      <c r="H20" s="4">
        <v>160</v>
      </c>
      <c r="I20" s="4">
        <v>2235</v>
      </c>
      <c r="J20" s="4">
        <v>3367</v>
      </c>
      <c r="K20" s="4">
        <v>4531</v>
      </c>
      <c r="L20" s="20">
        <v>7418</v>
      </c>
      <c r="M20" s="4">
        <v>6387</v>
      </c>
      <c r="N20" s="4">
        <v>14078</v>
      </c>
      <c r="O20" s="4">
        <v>12041.762000000001</v>
      </c>
      <c r="P20" s="4">
        <v>10803</v>
      </c>
      <c r="Q20" s="4">
        <v>4712</v>
      </c>
      <c r="R20" s="5"/>
      <c r="S20" s="14">
        <f t="shared" si="0"/>
        <v>-0.56382486346385263</v>
      </c>
    </row>
    <row r="21" spans="1:19" s="18" customFormat="1" x14ac:dyDescent="0.25">
      <c r="A21" s="25" t="s">
        <v>18</v>
      </c>
      <c r="B21" s="25" t="s">
        <v>5</v>
      </c>
      <c r="C21" s="20">
        <v>1884</v>
      </c>
      <c r="D21" s="20">
        <v>1330</v>
      </c>
      <c r="E21" s="20">
        <v>215</v>
      </c>
      <c r="F21" s="20">
        <v>37</v>
      </c>
      <c r="G21" s="20">
        <v>1241</v>
      </c>
      <c r="H21" s="20">
        <v>1</v>
      </c>
      <c r="I21" s="20">
        <v>49</v>
      </c>
      <c r="J21" s="20">
        <v>41</v>
      </c>
      <c r="K21" s="20">
        <v>46</v>
      </c>
      <c r="L21" s="20">
        <v>49</v>
      </c>
      <c r="M21" s="20">
        <v>62</v>
      </c>
      <c r="N21" s="20">
        <v>70</v>
      </c>
      <c r="O21" s="20">
        <v>45.491</v>
      </c>
      <c r="P21" s="20">
        <v>44</v>
      </c>
      <c r="Q21" s="20">
        <v>52</v>
      </c>
      <c r="R21" s="27"/>
      <c r="S21" s="14">
        <f t="shared" si="0"/>
        <v>0.18181818181818188</v>
      </c>
    </row>
    <row r="22" spans="1:19" x14ac:dyDescent="0.25">
      <c r="A22" s="3" t="s">
        <v>18</v>
      </c>
      <c r="B22" s="3" t="s">
        <v>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20">
        <v>0</v>
      </c>
      <c r="M22" s="4">
        <v>39</v>
      </c>
      <c r="N22" s="4">
        <v>672</v>
      </c>
      <c r="O22" s="4">
        <v>524.49199999999996</v>
      </c>
      <c r="P22" s="4">
        <v>397</v>
      </c>
      <c r="Q22" s="4">
        <v>196</v>
      </c>
      <c r="R22" s="5"/>
      <c r="S22" s="14">
        <f t="shared" si="0"/>
        <v>-0.50629722921914355</v>
      </c>
    </row>
    <row r="23" spans="1:19" x14ac:dyDescent="0.25">
      <c r="A23" s="3" t="s">
        <v>18</v>
      </c>
      <c r="B23" s="3" t="s">
        <v>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20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5"/>
      <c r="S23" s="14"/>
    </row>
    <row r="24" spans="1:19" x14ac:dyDescent="0.25">
      <c r="A24" s="3" t="s">
        <v>18</v>
      </c>
      <c r="B24" s="3" t="s">
        <v>8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20">
        <v>0</v>
      </c>
      <c r="M24" s="4">
        <v>0</v>
      </c>
      <c r="N24" s="4">
        <v>125</v>
      </c>
      <c r="O24" s="4">
        <v>68.424000000000007</v>
      </c>
      <c r="P24" s="4">
        <v>0</v>
      </c>
      <c r="Q24" s="4">
        <v>0</v>
      </c>
      <c r="R24" s="5"/>
      <c r="S24" s="14"/>
    </row>
    <row r="25" spans="1:19" x14ac:dyDescent="0.25">
      <c r="A25" s="3" t="s">
        <v>18</v>
      </c>
      <c r="B25" s="3" t="s">
        <v>9</v>
      </c>
      <c r="C25" s="4">
        <v>1052</v>
      </c>
      <c r="D25" s="4">
        <v>554</v>
      </c>
      <c r="E25" s="4">
        <v>6</v>
      </c>
      <c r="F25" s="4">
        <v>204</v>
      </c>
      <c r="G25" s="4">
        <v>470</v>
      </c>
      <c r="H25" s="4">
        <v>361</v>
      </c>
      <c r="I25" s="4">
        <v>191</v>
      </c>
      <c r="J25" s="4">
        <v>229</v>
      </c>
      <c r="K25" s="4">
        <v>1449</v>
      </c>
      <c r="L25" s="20">
        <v>334</v>
      </c>
      <c r="M25" s="4">
        <v>292</v>
      </c>
      <c r="N25" s="4">
        <v>320</v>
      </c>
      <c r="O25" s="4">
        <v>303.63600000000002</v>
      </c>
      <c r="P25" s="4">
        <v>211</v>
      </c>
      <c r="Q25" s="4">
        <v>133</v>
      </c>
      <c r="R25" s="5"/>
      <c r="S25" s="14">
        <f t="shared" si="0"/>
        <v>-0.36966824644549767</v>
      </c>
    </row>
    <row r="26" spans="1:19" x14ac:dyDescent="0.25">
      <c r="A26" s="3" t="s">
        <v>18</v>
      </c>
      <c r="B26" s="3" t="s">
        <v>10</v>
      </c>
      <c r="C26" s="4">
        <v>0</v>
      </c>
      <c r="D26" s="4">
        <v>0</v>
      </c>
      <c r="E26" s="4">
        <v>29</v>
      </c>
      <c r="F26" s="4">
        <v>0</v>
      </c>
      <c r="G26" s="4">
        <v>58</v>
      </c>
      <c r="H26" s="4">
        <v>0</v>
      </c>
      <c r="I26" s="4">
        <v>0</v>
      </c>
      <c r="J26" s="4">
        <v>0</v>
      </c>
      <c r="K26" s="4">
        <v>0</v>
      </c>
      <c r="L26" s="20">
        <v>174</v>
      </c>
      <c r="M26" s="4">
        <v>282</v>
      </c>
      <c r="N26" s="4">
        <v>284</v>
      </c>
      <c r="O26" s="4">
        <v>219.59428110999997</v>
      </c>
      <c r="P26" s="4">
        <v>231</v>
      </c>
      <c r="Q26" s="4">
        <v>417</v>
      </c>
      <c r="R26" s="5"/>
      <c r="S26" s="14">
        <f t="shared" si="0"/>
        <v>0.80519480519480524</v>
      </c>
    </row>
    <row r="27" spans="1:19" x14ac:dyDescent="0.25">
      <c r="A27" s="3" t="s">
        <v>18</v>
      </c>
      <c r="B27" s="3" t="s">
        <v>11</v>
      </c>
      <c r="C27" s="4">
        <v>12177</v>
      </c>
      <c r="D27" s="4">
        <v>14978</v>
      </c>
      <c r="E27" s="4">
        <v>28840</v>
      </c>
      <c r="F27" s="4">
        <v>29376</v>
      </c>
      <c r="G27" s="4">
        <v>19750</v>
      </c>
      <c r="H27" s="4">
        <v>25676</v>
      </c>
      <c r="I27" s="4">
        <v>20901</v>
      </c>
      <c r="J27" s="4">
        <v>26888</v>
      </c>
      <c r="K27" s="4">
        <v>22385</v>
      </c>
      <c r="L27" s="20">
        <v>17576</v>
      </c>
      <c r="M27" s="4">
        <v>6609</v>
      </c>
      <c r="N27" s="4">
        <v>12870</v>
      </c>
      <c r="O27" s="4">
        <v>8155.659352263302</v>
      </c>
      <c r="P27" s="4">
        <v>12485</v>
      </c>
      <c r="Q27" s="4">
        <v>100</v>
      </c>
      <c r="R27" s="5"/>
      <c r="S27" s="14">
        <f t="shared" si="0"/>
        <v>-0.99199038846615939</v>
      </c>
    </row>
    <row r="28" spans="1:19" x14ac:dyDescent="0.25">
      <c r="A28" s="3" t="s">
        <v>18</v>
      </c>
      <c r="B28" s="3" t="s">
        <v>12</v>
      </c>
      <c r="C28" s="4">
        <v>3122</v>
      </c>
      <c r="D28" s="4">
        <v>5883</v>
      </c>
      <c r="E28" s="4">
        <v>4945</v>
      </c>
      <c r="F28" s="4">
        <v>8254</v>
      </c>
      <c r="G28" s="4">
        <v>10962</v>
      </c>
      <c r="H28" s="4">
        <v>10151</v>
      </c>
      <c r="I28" s="4">
        <v>10855</v>
      </c>
      <c r="J28" s="4">
        <v>10725</v>
      </c>
      <c r="K28" s="4">
        <v>10015</v>
      </c>
      <c r="L28" s="20">
        <v>12623</v>
      </c>
      <c r="M28" s="4">
        <v>9038</v>
      </c>
      <c r="N28" s="4">
        <v>11438</v>
      </c>
      <c r="O28" s="4">
        <v>9976.1923666266994</v>
      </c>
      <c r="P28" s="12">
        <v>8804</v>
      </c>
      <c r="Q28" s="4">
        <v>9177</v>
      </c>
      <c r="R28" s="5"/>
      <c r="S28" s="14">
        <f t="shared" si="0"/>
        <v>4.2367105860972254E-2</v>
      </c>
    </row>
    <row r="29" spans="1:19" x14ac:dyDescent="0.25">
      <c r="A29" s="3"/>
      <c r="B29" s="2" t="s">
        <v>19</v>
      </c>
      <c r="C29" s="9">
        <v>19930</v>
      </c>
      <c r="D29" s="9">
        <v>24677</v>
      </c>
      <c r="E29" s="9">
        <v>35220</v>
      </c>
      <c r="F29" s="9">
        <v>39469</v>
      </c>
      <c r="G29" s="9">
        <v>35086</v>
      </c>
      <c r="H29" s="9">
        <v>37261</v>
      </c>
      <c r="I29" s="9">
        <v>35800</v>
      </c>
      <c r="J29" s="9">
        <v>42378</v>
      </c>
      <c r="K29" s="9">
        <v>39873</v>
      </c>
      <c r="L29" s="21">
        <v>39516</v>
      </c>
      <c r="M29" s="9">
        <v>23930</v>
      </c>
      <c r="N29" s="9">
        <v>41192</v>
      </c>
      <c r="O29" s="9">
        <v>32572.080000000002</v>
      </c>
      <c r="P29" s="9">
        <v>34180</v>
      </c>
      <c r="Q29" s="9">
        <v>15925</v>
      </c>
      <c r="R29" s="5"/>
      <c r="S29" s="14">
        <f t="shared" si="0"/>
        <v>-0.53408425980105323</v>
      </c>
    </row>
    <row r="30" spans="1:19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22"/>
      <c r="M30" s="10"/>
      <c r="N30" s="10"/>
      <c r="O30" s="10"/>
      <c r="P30" s="7"/>
      <c r="Q30" s="10"/>
      <c r="S30" s="14"/>
    </row>
    <row r="31" spans="1:19" x14ac:dyDescent="0.25">
      <c r="A31" s="3" t="s">
        <v>20</v>
      </c>
      <c r="B31" s="3" t="s">
        <v>1</v>
      </c>
      <c r="C31" s="4">
        <v>0</v>
      </c>
      <c r="D31" s="4">
        <v>0</v>
      </c>
      <c r="E31" s="4">
        <v>0</v>
      </c>
      <c r="F31" s="4">
        <v>23</v>
      </c>
      <c r="G31" s="4">
        <v>21</v>
      </c>
      <c r="H31" s="4">
        <v>24</v>
      </c>
      <c r="I31" s="4">
        <v>42</v>
      </c>
      <c r="J31" s="4">
        <v>25</v>
      </c>
      <c r="K31" s="4">
        <v>32</v>
      </c>
      <c r="L31" s="20">
        <v>26</v>
      </c>
      <c r="M31" s="4">
        <v>33</v>
      </c>
      <c r="N31" s="4">
        <v>25</v>
      </c>
      <c r="O31" s="4">
        <v>26.03</v>
      </c>
      <c r="P31" s="4">
        <v>25</v>
      </c>
      <c r="Q31" s="4">
        <v>0</v>
      </c>
      <c r="R31" s="5"/>
      <c r="S31" s="14">
        <f t="shared" si="0"/>
        <v>-1</v>
      </c>
    </row>
    <row r="32" spans="1:19" x14ac:dyDescent="0.25">
      <c r="A32" s="3" t="s">
        <v>20</v>
      </c>
      <c r="B32" s="3" t="s">
        <v>2</v>
      </c>
      <c r="C32" s="4">
        <v>19502</v>
      </c>
      <c r="D32" s="4">
        <v>18236</v>
      </c>
      <c r="E32" s="4">
        <v>20158</v>
      </c>
      <c r="F32" s="4">
        <v>20545</v>
      </c>
      <c r="G32" s="4">
        <v>21363</v>
      </c>
      <c r="H32" s="4">
        <v>17877</v>
      </c>
      <c r="I32" s="4">
        <v>16903</v>
      </c>
      <c r="J32" s="4">
        <v>11310</v>
      </c>
      <c r="K32" s="4">
        <v>11364</v>
      </c>
      <c r="L32" s="20">
        <v>8740</v>
      </c>
      <c r="M32" s="4">
        <v>7765</v>
      </c>
      <c r="N32" s="4">
        <v>6963</v>
      </c>
      <c r="O32" s="4">
        <v>7787.9210000000003</v>
      </c>
      <c r="P32" s="4">
        <v>5716</v>
      </c>
      <c r="Q32" s="4">
        <v>4561</v>
      </c>
      <c r="R32" s="5"/>
      <c r="S32" s="14">
        <f t="shared" si="0"/>
        <v>-0.20206438068579424</v>
      </c>
    </row>
    <row r="33" spans="1:19" x14ac:dyDescent="0.25">
      <c r="A33" s="3" t="s">
        <v>20</v>
      </c>
      <c r="B33" s="3" t="s">
        <v>3</v>
      </c>
      <c r="C33" s="4">
        <v>738</v>
      </c>
      <c r="D33" s="4">
        <v>673</v>
      </c>
      <c r="E33" s="4">
        <v>574</v>
      </c>
      <c r="F33" s="4">
        <v>497</v>
      </c>
      <c r="G33" s="4">
        <v>495</v>
      </c>
      <c r="H33" s="4">
        <v>694</v>
      </c>
      <c r="I33" s="4">
        <v>757</v>
      </c>
      <c r="J33" s="4">
        <v>1038</v>
      </c>
      <c r="K33" s="4">
        <v>937</v>
      </c>
      <c r="L33" s="20">
        <v>1269</v>
      </c>
      <c r="M33" s="4">
        <v>2218</v>
      </c>
      <c r="N33" s="4">
        <v>1825</v>
      </c>
      <c r="O33" s="4">
        <v>1905.6679999999999</v>
      </c>
      <c r="P33" s="4">
        <v>2048</v>
      </c>
      <c r="Q33" s="4">
        <v>2347</v>
      </c>
      <c r="R33" s="5"/>
      <c r="S33" s="14">
        <f t="shared" si="0"/>
        <v>0.14599609375</v>
      </c>
    </row>
    <row r="34" spans="1:19" x14ac:dyDescent="0.25">
      <c r="A34" s="3" t="s">
        <v>20</v>
      </c>
      <c r="B34" s="3" t="s">
        <v>4</v>
      </c>
      <c r="C34" s="4">
        <v>2099</v>
      </c>
      <c r="D34" s="4">
        <v>1333</v>
      </c>
      <c r="E34" s="4">
        <v>1430</v>
      </c>
      <c r="F34" s="4">
        <v>1698</v>
      </c>
      <c r="G34" s="4">
        <v>2159</v>
      </c>
      <c r="H34" s="4">
        <v>2138</v>
      </c>
      <c r="I34" s="4">
        <v>2144</v>
      </c>
      <c r="J34" s="4">
        <v>1904</v>
      </c>
      <c r="K34" s="4">
        <v>1536</v>
      </c>
      <c r="L34" s="20">
        <v>985</v>
      </c>
      <c r="M34" s="4">
        <v>1071</v>
      </c>
      <c r="N34" s="4">
        <v>1259</v>
      </c>
      <c r="O34" s="4">
        <v>1577.9659999999999</v>
      </c>
      <c r="P34" s="4">
        <v>1118</v>
      </c>
      <c r="Q34" s="4">
        <v>1109</v>
      </c>
      <c r="R34" s="5"/>
      <c r="S34" s="14">
        <f t="shared" si="0"/>
        <v>-8.0500894454382799E-3</v>
      </c>
    </row>
    <row r="35" spans="1:19" s="18" customFormat="1" x14ac:dyDescent="0.25">
      <c r="A35" s="25" t="s">
        <v>20</v>
      </c>
      <c r="B35" s="25" t="s">
        <v>5</v>
      </c>
      <c r="C35" s="20">
        <v>6753</v>
      </c>
      <c r="D35" s="20">
        <v>10625</v>
      </c>
      <c r="E35" s="20">
        <v>12129</v>
      </c>
      <c r="F35" s="20">
        <v>9242</v>
      </c>
      <c r="G35" s="20">
        <v>9319</v>
      </c>
      <c r="H35" s="20">
        <v>10151</v>
      </c>
      <c r="I35" s="20">
        <v>12211</v>
      </c>
      <c r="J35" s="20">
        <v>7120</v>
      </c>
      <c r="K35" s="20">
        <v>8705</v>
      </c>
      <c r="L35" s="20">
        <v>8904</v>
      </c>
      <c r="M35" s="20">
        <v>8859</v>
      </c>
      <c r="N35" s="20">
        <v>8654</v>
      </c>
      <c r="O35" s="20">
        <v>7879.9311299999999</v>
      </c>
      <c r="P35" s="20">
        <v>7994</v>
      </c>
      <c r="Q35" s="20">
        <v>8530</v>
      </c>
      <c r="R35" s="27"/>
      <c r="S35" s="14">
        <f t="shared" si="0"/>
        <v>6.7050287715786805E-2</v>
      </c>
    </row>
    <row r="36" spans="1:19" x14ac:dyDescent="0.25">
      <c r="A36" s="3" t="s">
        <v>20</v>
      </c>
      <c r="B36" s="3" t="s">
        <v>6</v>
      </c>
      <c r="C36" s="4">
        <v>7570</v>
      </c>
      <c r="D36" s="4">
        <v>8211</v>
      </c>
      <c r="E36" s="4">
        <v>8031</v>
      </c>
      <c r="F36" s="4">
        <v>8763</v>
      </c>
      <c r="G36" s="4">
        <v>8357</v>
      </c>
      <c r="H36" s="4">
        <v>8193</v>
      </c>
      <c r="I36" s="4">
        <v>8726</v>
      </c>
      <c r="J36" s="4">
        <v>7739</v>
      </c>
      <c r="K36" s="4">
        <v>8594</v>
      </c>
      <c r="L36" s="20">
        <v>7573</v>
      </c>
      <c r="M36" s="4">
        <v>8743</v>
      </c>
      <c r="N36" s="4">
        <v>8481</v>
      </c>
      <c r="O36" s="4">
        <v>8756.0596100000002</v>
      </c>
      <c r="P36" s="4">
        <v>8342</v>
      </c>
      <c r="Q36" s="4">
        <v>8361</v>
      </c>
      <c r="R36" s="5"/>
      <c r="S36" s="14">
        <f t="shared" si="0"/>
        <v>2.277631263486013E-3</v>
      </c>
    </row>
    <row r="37" spans="1:19" x14ac:dyDescent="0.25">
      <c r="A37" s="3" t="s">
        <v>20</v>
      </c>
      <c r="B37" s="3" t="s">
        <v>7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20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5"/>
      <c r="S37" s="14"/>
    </row>
    <row r="38" spans="1:19" x14ac:dyDescent="0.25">
      <c r="A38" s="3" t="s">
        <v>20</v>
      </c>
      <c r="B38" s="3" t="s">
        <v>8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20">
        <v>9</v>
      </c>
      <c r="M38" s="4">
        <v>11</v>
      </c>
      <c r="N38" s="4">
        <v>9</v>
      </c>
      <c r="O38" s="4">
        <v>14.89</v>
      </c>
      <c r="P38" s="4">
        <v>0</v>
      </c>
      <c r="Q38" s="4">
        <v>0</v>
      </c>
      <c r="R38" s="5"/>
      <c r="S38" s="14"/>
    </row>
    <row r="39" spans="1:19" x14ac:dyDescent="0.25">
      <c r="A39" s="3" t="s">
        <v>20</v>
      </c>
      <c r="B39" s="3" t="s">
        <v>9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 s="4">
        <v>1</v>
      </c>
      <c r="K39" s="4">
        <v>5</v>
      </c>
      <c r="L39" s="20">
        <v>1</v>
      </c>
      <c r="M39" s="4">
        <v>4</v>
      </c>
      <c r="N39" s="4">
        <v>2</v>
      </c>
      <c r="O39" s="4">
        <v>0.66400000000000003</v>
      </c>
      <c r="P39" s="4">
        <v>13</v>
      </c>
      <c r="Q39" s="4">
        <v>2</v>
      </c>
      <c r="R39" s="5"/>
      <c r="S39" s="14">
        <f t="shared" si="0"/>
        <v>-0.84615384615384615</v>
      </c>
    </row>
    <row r="40" spans="1:19" x14ac:dyDescent="0.25">
      <c r="A40" s="3" t="s">
        <v>20</v>
      </c>
      <c r="B40" s="3" t="s">
        <v>10</v>
      </c>
      <c r="C40" s="4">
        <v>0</v>
      </c>
      <c r="D40" s="4">
        <v>51</v>
      </c>
      <c r="E40" s="4">
        <v>108</v>
      </c>
      <c r="F40" s="4">
        <v>775</v>
      </c>
      <c r="G40" s="4">
        <v>1040</v>
      </c>
      <c r="H40" s="4">
        <v>2009</v>
      </c>
      <c r="I40" s="4">
        <v>2583</v>
      </c>
      <c r="J40" s="4">
        <v>3791</v>
      </c>
      <c r="K40" s="4">
        <v>5465</v>
      </c>
      <c r="L40" s="20">
        <v>5094</v>
      </c>
      <c r="M40" s="4">
        <v>5295</v>
      </c>
      <c r="N40" s="4">
        <v>6312</v>
      </c>
      <c r="O40" s="4">
        <v>5978.9440000000004</v>
      </c>
      <c r="P40" s="4">
        <v>8225</v>
      </c>
      <c r="Q40" s="4">
        <v>6108</v>
      </c>
      <c r="R40" s="5"/>
      <c r="S40" s="14">
        <f t="shared" si="0"/>
        <v>-0.25738601823708207</v>
      </c>
    </row>
    <row r="41" spans="1:19" x14ac:dyDescent="0.25">
      <c r="A41" s="3" t="s">
        <v>20</v>
      </c>
      <c r="B41" s="3" t="s">
        <v>11</v>
      </c>
      <c r="C41" s="4">
        <v>34535</v>
      </c>
      <c r="D41" s="4">
        <v>19881</v>
      </c>
      <c r="E41" s="4">
        <v>12985</v>
      </c>
      <c r="F41" s="4">
        <v>20124</v>
      </c>
      <c r="G41" s="4">
        <v>17305</v>
      </c>
      <c r="H41" s="4">
        <v>18757</v>
      </c>
      <c r="I41" s="4">
        <v>18972</v>
      </c>
      <c r="J41" s="4">
        <v>14937</v>
      </c>
      <c r="K41" s="4">
        <v>4632</v>
      </c>
      <c r="L41" s="20">
        <v>12519</v>
      </c>
      <c r="M41" s="4">
        <v>13767</v>
      </c>
      <c r="N41" s="4">
        <v>1745</v>
      </c>
      <c r="O41" s="4">
        <v>10730.96139</v>
      </c>
      <c r="P41" s="4">
        <v>7943</v>
      </c>
      <c r="Q41" s="4">
        <v>10273</v>
      </c>
      <c r="R41" s="5"/>
      <c r="S41" s="14">
        <f t="shared" si="0"/>
        <v>0.29334004784086609</v>
      </c>
    </row>
    <row r="42" spans="1:19" x14ac:dyDescent="0.25">
      <c r="A42" s="3" t="s">
        <v>20</v>
      </c>
      <c r="B42" s="3" t="s">
        <v>12</v>
      </c>
      <c r="C42" s="4">
        <v>5</v>
      </c>
      <c r="D42" s="4">
        <v>1481</v>
      </c>
      <c r="E42" s="4">
        <v>2032</v>
      </c>
      <c r="F42" s="4">
        <v>1729</v>
      </c>
      <c r="G42" s="4">
        <v>1700</v>
      </c>
      <c r="H42" s="4">
        <v>766</v>
      </c>
      <c r="I42" s="4">
        <v>1072</v>
      </c>
      <c r="J42" s="4">
        <v>2097</v>
      </c>
      <c r="K42" s="4">
        <v>4560</v>
      </c>
      <c r="L42" s="20">
        <v>6010</v>
      </c>
      <c r="M42" s="4">
        <v>5531</v>
      </c>
      <c r="N42" s="4">
        <v>5197</v>
      </c>
      <c r="O42" s="4">
        <v>6405.2020000000002</v>
      </c>
      <c r="P42" s="9">
        <v>8358</v>
      </c>
      <c r="Q42" s="4">
        <v>8302</v>
      </c>
      <c r="R42" s="5"/>
      <c r="S42" s="14">
        <f t="shared" si="0"/>
        <v>-6.7001675041875597E-3</v>
      </c>
    </row>
    <row r="43" spans="1:19" x14ac:dyDescent="0.25">
      <c r="A43" s="3"/>
      <c r="B43" s="2" t="s">
        <v>21</v>
      </c>
      <c r="C43" s="9">
        <v>71202</v>
      </c>
      <c r="D43" s="9">
        <v>60491</v>
      </c>
      <c r="E43" s="9">
        <v>57447</v>
      </c>
      <c r="F43" s="9">
        <v>63396</v>
      </c>
      <c r="G43" s="9">
        <v>61759</v>
      </c>
      <c r="H43" s="9">
        <v>60609</v>
      </c>
      <c r="I43" s="9">
        <v>63412</v>
      </c>
      <c r="J43" s="9">
        <v>49962</v>
      </c>
      <c r="K43" s="9">
        <v>45830</v>
      </c>
      <c r="L43" s="21">
        <v>51130</v>
      </c>
      <c r="M43" s="9">
        <v>53297</v>
      </c>
      <c r="N43" s="9">
        <v>40472</v>
      </c>
      <c r="O43" s="9">
        <v>51064.237130000001</v>
      </c>
      <c r="P43" s="9">
        <v>49782</v>
      </c>
      <c r="Q43" s="9">
        <v>49593</v>
      </c>
      <c r="R43" s="5"/>
      <c r="S43" s="14">
        <f t="shared" si="0"/>
        <v>-3.7965529709533818E-3</v>
      </c>
    </row>
    <row r="44" spans="1:19" x14ac:dyDescent="0.25">
      <c r="B44" s="13"/>
      <c r="C44" s="10"/>
      <c r="D44" s="10"/>
      <c r="E44" s="10"/>
      <c r="F44" s="10"/>
      <c r="G44" s="10"/>
      <c r="H44" s="10"/>
      <c r="I44" s="10"/>
      <c r="J44" s="10"/>
      <c r="K44" s="10"/>
      <c r="L44" s="22"/>
      <c r="M44" s="10"/>
      <c r="N44" s="10"/>
      <c r="O44" s="10"/>
      <c r="P44" s="7"/>
      <c r="Q44" s="10"/>
      <c r="R44" s="14"/>
      <c r="S44" s="14"/>
    </row>
    <row r="45" spans="1:19" x14ac:dyDescent="0.25">
      <c r="B45" s="2" t="s">
        <v>22</v>
      </c>
      <c r="C45" s="9">
        <v>91132</v>
      </c>
      <c r="D45" s="9">
        <v>85168</v>
      </c>
      <c r="E45" s="9">
        <v>92667</v>
      </c>
      <c r="F45" s="9">
        <v>102865</v>
      </c>
      <c r="G45" s="9">
        <v>96845</v>
      </c>
      <c r="H45" s="9">
        <v>97870</v>
      </c>
      <c r="I45" s="9">
        <v>99212</v>
      </c>
      <c r="J45" s="9">
        <v>92340</v>
      </c>
      <c r="K45" s="9">
        <v>85703</v>
      </c>
      <c r="L45" s="21">
        <v>90646</v>
      </c>
      <c r="M45" s="9">
        <v>77227</v>
      </c>
      <c r="N45" s="9">
        <v>81664</v>
      </c>
      <c r="O45" s="9">
        <v>83636.317129999996</v>
      </c>
      <c r="P45" s="9">
        <v>83962</v>
      </c>
      <c r="Q45" s="9">
        <v>65518</v>
      </c>
      <c r="R45" s="5"/>
      <c r="S45" s="14">
        <f t="shared" si="0"/>
        <v>-0.21967080345870749</v>
      </c>
    </row>
    <row r="46" spans="1:19" x14ac:dyDescent="0.25">
      <c r="B46" s="13"/>
      <c r="C46" s="15"/>
      <c r="D46" s="15"/>
      <c r="E46" s="15"/>
      <c r="F46" s="15"/>
      <c r="G46" s="15"/>
      <c r="H46" s="15"/>
      <c r="I46" s="15"/>
      <c r="J46" s="15"/>
      <c r="K46" s="15"/>
      <c r="L46" s="23"/>
      <c r="M46" s="15"/>
      <c r="N46" s="15"/>
      <c r="O46" s="15"/>
      <c r="P46" s="15"/>
      <c r="Q46" s="15"/>
      <c r="R46" s="16"/>
      <c r="S46" s="14"/>
    </row>
    <row r="47" spans="1:19" x14ac:dyDescent="0.25">
      <c r="A47" t="s">
        <v>23</v>
      </c>
      <c r="B47" s="3" t="s">
        <v>1</v>
      </c>
      <c r="C47" s="4">
        <f>C3+C17+C31</f>
        <v>6825</v>
      </c>
      <c r="D47" s="4">
        <f t="shared" ref="D47:P47" si="1">D3+D17+D31</f>
        <v>6947</v>
      </c>
      <c r="E47" s="4">
        <f t="shared" si="1"/>
        <v>6226</v>
      </c>
      <c r="F47" s="4">
        <f t="shared" si="1"/>
        <v>7079</v>
      </c>
      <c r="G47" s="4">
        <f t="shared" si="1"/>
        <v>7929</v>
      </c>
      <c r="H47" s="4">
        <f t="shared" si="1"/>
        <v>7554</v>
      </c>
      <c r="I47" s="4">
        <f t="shared" si="1"/>
        <v>7547</v>
      </c>
      <c r="J47" s="4">
        <f t="shared" si="1"/>
        <v>6552</v>
      </c>
      <c r="K47" s="4">
        <f t="shared" si="1"/>
        <v>6874</v>
      </c>
      <c r="L47" s="20">
        <f t="shared" si="1"/>
        <v>6707</v>
      </c>
      <c r="M47" s="4">
        <f t="shared" si="1"/>
        <v>6787</v>
      </c>
      <c r="N47" s="4">
        <f t="shared" si="1"/>
        <v>6680</v>
      </c>
      <c r="O47" s="4">
        <f t="shared" si="1"/>
        <v>6270.8973600019981</v>
      </c>
      <c r="P47" s="4">
        <f t="shared" si="1"/>
        <v>6161.845278772802</v>
      </c>
      <c r="Q47" s="4">
        <f t="shared" ref="Q47" si="2">Q3+Q17+Q31</f>
        <v>5790</v>
      </c>
      <c r="R47" s="5"/>
      <c r="S47" s="14">
        <f t="shared" si="0"/>
        <v>-6.0346416040952477E-2</v>
      </c>
    </row>
    <row r="48" spans="1:19" x14ac:dyDescent="0.25">
      <c r="A48" t="s">
        <v>23</v>
      </c>
      <c r="B48" s="3" t="s">
        <v>2</v>
      </c>
      <c r="C48" s="4">
        <f t="shared" ref="C48:P48" si="3">C4+C18+C32</f>
        <v>24047</v>
      </c>
      <c r="D48" s="4">
        <f t="shared" si="3"/>
        <v>22425</v>
      </c>
      <c r="E48" s="4">
        <f t="shared" si="3"/>
        <v>23970</v>
      </c>
      <c r="F48" s="4">
        <f t="shared" si="3"/>
        <v>22686</v>
      </c>
      <c r="G48" s="4">
        <f t="shared" si="3"/>
        <v>23193</v>
      </c>
      <c r="H48" s="4">
        <f t="shared" si="3"/>
        <v>18888</v>
      </c>
      <c r="I48" s="4">
        <f t="shared" si="3"/>
        <v>17735</v>
      </c>
      <c r="J48" s="4">
        <f t="shared" si="3"/>
        <v>12007</v>
      </c>
      <c r="K48" s="4">
        <f t="shared" si="3"/>
        <v>12075</v>
      </c>
      <c r="L48" s="20">
        <f t="shared" si="3"/>
        <v>9433</v>
      </c>
      <c r="M48" s="4">
        <f t="shared" si="3"/>
        <v>8232</v>
      </c>
      <c r="N48" s="4">
        <f t="shared" si="3"/>
        <v>7474</v>
      </c>
      <c r="O48" s="4">
        <f t="shared" si="3"/>
        <v>8272.0731200000009</v>
      </c>
      <c r="P48" s="4">
        <f t="shared" si="3"/>
        <v>6170.0251200000002</v>
      </c>
      <c r="Q48" s="4">
        <f t="shared" ref="Q48" si="4">Q4+Q18+Q32</f>
        <v>4981</v>
      </c>
      <c r="R48" s="5"/>
      <c r="S48" s="14">
        <f t="shared" si="0"/>
        <v>-0.19270993178711726</v>
      </c>
    </row>
    <row r="49" spans="1:20" x14ac:dyDescent="0.25">
      <c r="A49" t="s">
        <v>23</v>
      </c>
      <c r="B49" s="3" t="s">
        <v>3</v>
      </c>
      <c r="C49" s="4">
        <f t="shared" ref="C49:P49" si="5">C5+C19+C33</f>
        <v>13645</v>
      </c>
      <c r="D49" s="4">
        <f t="shared" si="5"/>
        <v>13413</v>
      </c>
      <c r="E49" s="4">
        <f t="shared" si="5"/>
        <v>13259</v>
      </c>
      <c r="F49" s="4">
        <f t="shared" si="5"/>
        <v>13230</v>
      </c>
      <c r="G49" s="4">
        <f t="shared" si="5"/>
        <v>13192</v>
      </c>
      <c r="H49" s="4">
        <f t="shared" si="5"/>
        <v>13030</v>
      </c>
      <c r="I49" s="4">
        <f t="shared" si="5"/>
        <v>12883</v>
      </c>
      <c r="J49" s="4">
        <f t="shared" si="5"/>
        <v>12716</v>
      </c>
      <c r="K49" s="4">
        <f t="shared" si="5"/>
        <v>12705</v>
      </c>
      <c r="L49" s="20">
        <f t="shared" si="5"/>
        <v>12968</v>
      </c>
      <c r="M49" s="4">
        <f t="shared" si="5"/>
        <v>13260</v>
      </c>
      <c r="N49" s="4">
        <f t="shared" si="5"/>
        <v>13336</v>
      </c>
      <c r="O49" s="4">
        <f t="shared" si="5"/>
        <v>13214.354669999999</v>
      </c>
      <c r="P49" s="4">
        <f t="shared" si="5"/>
        <v>13411.291849999994</v>
      </c>
      <c r="Q49" s="4">
        <f t="shared" ref="Q49" si="6">Q5+Q19+Q33</f>
        <v>13567</v>
      </c>
      <c r="R49" s="5"/>
      <c r="S49" s="14">
        <f t="shared" si="0"/>
        <v>1.1610227541204887E-2</v>
      </c>
    </row>
    <row r="50" spans="1:20" x14ac:dyDescent="0.25">
      <c r="A50" t="s">
        <v>23</v>
      </c>
      <c r="B50" s="3" t="s">
        <v>4</v>
      </c>
      <c r="C50" s="4">
        <f t="shared" ref="C50:P50" si="7">C6+C20+C34</f>
        <v>27246</v>
      </c>
      <c r="D50" s="4">
        <f t="shared" si="7"/>
        <v>30648</v>
      </c>
      <c r="E50" s="4">
        <f t="shared" si="7"/>
        <v>38087</v>
      </c>
      <c r="F50" s="4">
        <f t="shared" si="7"/>
        <v>24912</v>
      </c>
      <c r="G50" s="4">
        <f t="shared" si="7"/>
        <v>23009</v>
      </c>
      <c r="H50" s="4">
        <f t="shared" si="7"/>
        <v>16037</v>
      </c>
      <c r="I50" s="4">
        <f t="shared" si="7"/>
        <v>15948</v>
      </c>
      <c r="J50" s="4">
        <f t="shared" si="7"/>
        <v>29681</v>
      </c>
      <c r="K50" s="4">
        <f t="shared" si="7"/>
        <v>42987</v>
      </c>
      <c r="L50" s="20">
        <f t="shared" si="7"/>
        <v>30499</v>
      </c>
      <c r="M50" s="4">
        <f t="shared" si="7"/>
        <v>40603</v>
      </c>
      <c r="N50" s="4">
        <f t="shared" si="7"/>
        <v>33275</v>
      </c>
      <c r="O50" s="4">
        <f t="shared" si="7"/>
        <v>25655.528356513663</v>
      </c>
      <c r="P50" s="4">
        <f t="shared" si="7"/>
        <v>26527.532057185679</v>
      </c>
      <c r="Q50" s="4">
        <f t="shared" ref="Q50" si="8">Q6+Q20+Q34</f>
        <v>32887</v>
      </c>
      <c r="R50" s="5"/>
      <c r="S50" s="14">
        <f t="shared" si="0"/>
        <v>0.23973085506428382</v>
      </c>
    </row>
    <row r="51" spans="1:20" s="18" customFormat="1" x14ac:dyDescent="0.25">
      <c r="A51" s="18" t="s">
        <v>23</v>
      </c>
      <c r="B51" s="25" t="s">
        <v>5</v>
      </c>
      <c r="C51" s="20">
        <f t="shared" ref="C51:P51" si="9">C7+C21+C35</f>
        <v>125363</v>
      </c>
      <c r="D51" s="20">
        <f t="shared" si="9"/>
        <v>121707</v>
      </c>
      <c r="E51" s="20">
        <f t="shared" si="9"/>
        <v>103577</v>
      </c>
      <c r="F51" s="20">
        <f t="shared" si="9"/>
        <v>130995</v>
      </c>
      <c r="G51" s="20">
        <f t="shared" si="9"/>
        <v>131423</v>
      </c>
      <c r="H51" s="20">
        <f t="shared" si="9"/>
        <v>132157</v>
      </c>
      <c r="I51" s="20">
        <f t="shared" si="9"/>
        <v>129750</v>
      </c>
      <c r="J51" s="20">
        <f t="shared" si="9"/>
        <v>105992</v>
      </c>
      <c r="K51" s="20">
        <f t="shared" si="9"/>
        <v>98315</v>
      </c>
      <c r="L51" s="20">
        <f t="shared" si="9"/>
        <v>99644</v>
      </c>
      <c r="M51" s="20">
        <f t="shared" si="9"/>
        <v>95057</v>
      </c>
      <c r="N51" s="20">
        <f t="shared" si="9"/>
        <v>101022</v>
      </c>
      <c r="O51" s="20">
        <f t="shared" si="9"/>
        <v>105356.11895714086</v>
      </c>
      <c r="P51" s="20">
        <f t="shared" si="9"/>
        <v>104495.16564520296</v>
      </c>
      <c r="Q51" s="20">
        <f t="shared" ref="Q51" si="10">Q7+Q21+Q35</f>
        <v>102774</v>
      </c>
      <c r="R51" s="27"/>
      <c r="S51" s="14">
        <f t="shared" si="0"/>
        <v>-1.6471246632087322E-2</v>
      </c>
    </row>
    <row r="52" spans="1:20" x14ac:dyDescent="0.25">
      <c r="A52" t="s">
        <v>23</v>
      </c>
      <c r="B52" s="3" t="s">
        <v>6</v>
      </c>
      <c r="C52" s="4">
        <f t="shared" ref="C52:P52" si="11">C8+C22+C36</f>
        <v>39079</v>
      </c>
      <c r="D52" s="4">
        <f t="shared" si="11"/>
        <v>40425</v>
      </c>
      <c r="E52" s="4">
        <f t="shared" si="11"/>
        <v>44697</v>
      </c>
      <c r="F52" s="4">
        <f t="shared" si="11"/>
        <v>27254</v>
      </c>
      <c r="G52" s="4">
        <f t="shared" si="11"/>
        <v>26217</v>
      </c>
      <c r="H52" s="4">
        <f t="shared" si="11"/>
        <v>25220</v>
      </c>
      <c r="I52" s="4">
        <f t="shared" si="11"/>
        <v>27251</v>
      </c>
      <c r="J52" s="4">
        <f t="shared" si="11"/>
        <v>26670</v>
      </c>
      <c r="K52" s="4">
        <f t="shared" si="11"/>
        <v>26519</v>
      </c>
      <c r="L52" s="20">
        <f t="shared" si="11"/>
        <v>25841</v>
      </c>
      <c r="M52" s="4">
        <f t="shared" si="11"/>
        <v>24945</v>
      </c>
      <c r="N52" s="4">
        <f t="shared" si="11"/>
        <v>25433</v>
      </c>
      <c r="O52" s="4">
        <f t="shared" si="11"/>
        <v>25757.920609999997</v>
      </c>
      <c r="P52" s="4">
        <f t="shared" si="11"/>
        <v>26366.428</v>
      </c>
      <c r="Q52" s="4">
        <f t="shared" ref="Q52" si="12">Q8+Q22+Q36</f>
        <v>26271</v>
      </c>
      <c r="R52" s="5"/>
      <c r="S52" s="14">
        <f t="shared" si="0"/>
        <v>-3.6192995122433791E-3</v>
      </c>
    </row>
    <row r="53" spans="1:20" x14ac:dyDescent="0.25">
      <c r="A53" t="s">
        <v>23</v>
      </c>
      <c r="B53" s="3" t="s">
        <v>24</v>
      </c>
      <c r="C53" s="4">
        <f>C9+C23+C37+C38+C24+C10</f>
        <v>74</v>
      </c>
      <c r="D53" s="4">
        <f t="shared" ref="D53:Q53" si="13">D9+D23+D37+D38+D24+D10</f>
        <v>52</v>
      </c>
      <c r="E53" s="4">
        <f t="shared" si="13"/>
        <v>49</v>
      </c>
      <c r="F53" s="4">
        <f t="shared" si="13"/>
        <v>104</v>
      </c>
      <c r="G53" s="4">
        <f t="shared" si="13"/>
        <v>52</v>
      </c>
      <c r="H53" s="4">
        <f t="shared" si="13"/>
        <v>61</v>
      </c>
      <c r="I53" s="4">
        <f t="shared" si="13"/>
        <v>68</v>
      </c>
      <c r="J53" s="4">
        <f t="shared" si="13"/>
        <v>431</v>
      </c>
      <c r="K53" s="4">
        <f t="shared" si="13"/>
        <v>442</v>
      </c>
      <c r="L53" s="20">
        <f t="shared" si="13"/>
        <v>474</v>
      </c>
      <c r="M53" s="4">
        <f t="shared" si="13"/>
        <v>458</v>
      </c>
      <c r="N53" s="4">
        <f t="shared" si="13"/>
        <v>548</v>
      </c>
      <c r="O53" s="4">
        <f t="shared" si="13"/>
        <v>502.47964000000002</v>
      </c>
      <c r="P53" s="4">
        <f t="shared" si="13"/>
        <v>380</v>
      </c>
      <c r="Q53" s="4">
        <f t="shared" si="13"/>
        <v>242</v>
      </c>
      <c r="R53" s="5"/>
      <c r="S53" s="14">
        <f t="shared" si="0"/>
        <v>-0.36315789473684212</v>
      </c>
    </row>
    <row r="54" spans="1:20" x14ac:dyDescent="0.25">
      <c r="A54" t="s">
        <v>23</v>
      </c>
      <c r="B54" s="3"/>
      <c r="C54" s="4"/>
      <c r="D54" s="4"/>
      <c r="E54" s="4"/>
      <c r="F54" s="4"/>
      <c r="G54" s="4"/>
      <c r="H54" s="4"/>
      <c r="I54" s="4"/>
      <c r="J54" s="4"/>
      <c r="K54" s="4"/>
      <c r="L54" s="20"/>
      <c r="M54" s="4"/>
      <c r="N54" s="4"/>
      <c r="O54" s="4"/>
      <c r="P54" s="4"/>
      <c r="Q54" s="4"/>
      <c r="R54" s="5"/>
      <c r="S54" s="14"/>
    </row>
    <row r="55" spans="1:20" x14ac:dyDescent="0.25">
      <c r="A55" t="s">
        <v>23</v>
      </c>
      <c r="B55" s="3" t="s">
        <v>9</v>
      </c>
      <c r="C55" s="4">
        <f t="shared" ref="C55:P55" si="14">C11+C25+C39</f>
        <v>5096</v>
      </c>
      <c r="D55" s="4">
        <f t="shared" si="14"/>
        <v>5547</v>
      </c>
      <c r="E55" s="4">
        <f t="shared" si="14"/>
        <v>6154</v>
      </c>
      <c r="F55" s="4">
        <f t="shared" si="14"/>
        <v>4461</v>
      </c>
      <c r="G55" s="4">
        <f t="shared" si="14"/>
        <v>3813</v>
      </c>
      <c r="H55" s="4">
        <f t="shared" si="14"/>
        <v>3098</v>
      </c>
      <c r="I55" s="4">
        <f t="shared" si="14"/>
        <v>2616</v>
      </c>
      <c r="J55" s="4">
        <f t="shared" si="14"/>
        <v>4797</v>
      </c>
      <c r="K55" s="4">
        <f t="shared" si="14"/>
        <v>7867</v>
      </c>
      <c r="L55" s="20">
        <f t="shared" si="14"/>
        <v>4583</v>
      </c>
      <c r="M55" s="4">
        <f t="shared" si="14"/>
        <v>5645</v>
      </c>
      <c r="N55" s="4">
        <f t="shared" si="14"/>
        <v>3798</v>
      </c>
      <c r="O55" s="4">
        <f t="shared" si="14"/>
        <v>2834.8937960053258</v>
      </c>
      <c r="P55" s="4">
        <f t="shared" si="14"/>
        <v>3229</v>
      </c>
      <c r="Q55" s="4">
        <f t="shared" ref="Q55" si="15">Q11+Q25+Q39</f>
        <v>4988</v>
      </c>
      <c r="R55" s="5"/>
      <c r="S55" s="14">
        <f t="shared" si="0"/>
        <v>0.54475069681015786</v>
      </c>
    </row>
    <row r="56" spans="1:20" x14ac:dyDescent="0.25">
      <c r="A56" t="s">
        <v>23</v>
      </c>
      <c r="B56" s="3" t="s">
        <v>10</v>
      </c>
      <c r="C56" s="4">
        <f t="shared" ref="C56:P56" si="16">C12+C26+C40</f>
        <v>850</v>
      </c>
      <c r="D56" s="4">
        <f t="shared" si="16"/>
        <v>959</v>
      </c>
      <c r="E56" s="4">
        <f t="shared" si="16"/>
        <v>1234</v>
      </c>
      <c r="F56" s="4">
        <f t="shared" si="16"/>
        <v>2609</v>
      </c>
      <c r="G56" s="4">
        <f t="shared" si="16"/>
        <v>5389</v>
      </c>
      <c r="H56" s="4">
        <f t="shared" si="16"/>
        <v>12594</v>
      </c>
      <c r="I56" s="4">
        <f t="shared" si="16"/>
        <v>17629</v>
      </c>
      <c r="J56" s="4">
        <f t="shared" si="16"/>
        <v>23574</v>
      </c>
      <c r="K56" s="4">
        <f t="shared" si="16"/>
        <v>29796</v>
      </c>
      <c r="L56" s="20">
        <f t="shared" si="16"/>
        <v>32533</v>
      </c>
      <c r="M56" s="4">
        <f t="shared" si="16"/>
        <v>34090</v>
      </c>
      <c r="N56" s="4">
        <f t="shared" si="16"/>
        <v>36052</v>
      </c>
      <c r="O56" s="4">
        <f t="shared" si="16"/>
        <v>39458.251499567159</v>
      </c>
      <c r="P56" s="4">
        <f t="shared" si="16"/>
        <v>48949.703875620558</v>
      </c>
      <c r="Q56" s="4">
        <f t="shared" ref="Q56" si="17">Q12+Q26+Q40</f>
        <v>47869</v>
      </c>
      <c r="R56" s="5"/>
      <c r="S56" s="14">
        <f t="shared" si="0"/>
        <v>-2.2077842970543604E-2</v>
      </c>
    </row>
    <row r="57" spans="1:20" x14ac:dyDescent="0.25">
      <c r="A57" t="s">
        <v>23</v>
      </c>
      <c r="B57" s="3" t="s">
        <v>25</v>
      </c>
      <c r="C57" s="4">
        <f t="shared" ref="C57:P57" si="18">C13+C27+C41</f>
        <v>46712</v>
      </c>
      <c r="D57" s="4">
        <f t="shared" si="18"/>
        <v>34859</v>
      </c>
      <c r="E57" s="4">
        <f t="shared" si="18"/>
        <v>41825</v>
      </c>
      <c r="F57" s="4">
        <f t="shared" si="18"/>
        <v>49500</v>
      </c>
      <c r="G57" s="4">
        <f t="shared" si="18"/>
        <v>37055</v>
      </c>
      <c r="H57" s="4">
        <f t="shared" si="18"/>
        <v>44433</v>
      </c>
      <c r="I57" s="4">
        <f t="shared" si="18"/>
        <v>39873</v>
      </c>
      <c r="J57" s="4">
        <f t="shared" si="18"/>
        <v>41825</v>
      </c>
      <c r="K57" s="4">
        <f t="shared" si="18"/>
        <v>27017</v>
      </c>
      <c r="L57" s="20">
        <f t="shared" si="18"/>
        <v>30095</v>
      </c>
      <c r="M57" s="4">
        <f t="shared" si="18"/>
        <v>20376</v>
      </c>
      <c r="N57" s="4">
        <f t="shared" si="18"/>
        <v>14615</v>
      </c>
      <c r="O57" s="4">
        <f t="shared" si="18"/>
        <v>18886.620742263302</v>
      </c>
      <c r="P57" s="4">
        <f t="shared" si="18"/>
        <v>20428</v>
      </c>
      <c r="Q57" s="4">
        <f t="shared" ref="Q57" si="19">Q13+Q27+Q41</f>
        <v>10373</v>
      </c>
      <c r="R57" s="5"/>
      <c r="S57" s="14">
        <f t="shared" si="0"/>
        <v>-0.49221656549833559</v>
      </c>
    </row>
    <row r="58" spans="1:20" x14ac:dyDescent="0.25">
      <c r="A58" t="s">
        <v>23</v>
      </c>
      <c r="B58" s="3" t="s">
        <v>12</v>
      </c>
      <c r="C58" s="4">
        <f t="shared" ref="C58:P58" si="20">C14+C28+C42</f>
        <v>9376</v>
      </c>
      <c r="D58" s="4">
        <f t="shared" si="20"/>
        <v>13536</v>
      </c>
      <c r="E58" s="4">
        <f t="shared" si="20"/>
        <v>14575</v>
      </c>
      <c r="F58" s="4">
        <f t="shared" si="20"/>
        <v>19135</v>
      </c>
      <c r="G58" s="4">
        <f t="shared" si="20"/>
        <v>25356</v>
      </c>
      <c r="H58" s="4">
        <f t="shared" si="20"/>
        <v>23991</v>
      </c>
      <c r="I58" s="4">
        <f t="shared" si="20"/>
        <v>24107</v>
      </c>
      <c r="J58" s="4">
        <f t="shared" si="20"/>
        <v>26322</v>
      </c>
      <c r="K58" s="4">
        <f t="shared" si="20"/>
        <v>27442</v>
      </c>
      <c r="L58" s="20">
        <f t="shared" si="20"/>
        <v>32711</v>
      </c>
      <c r="M58" s="4">
        <f t="shared" si="20"/>
        <v>28249</v>
      </c>
      <c r="N58" s="4">
        <f t="shared" si="20"/>
        <v>30343</v>
      </c>
      <c r="O58" s="4">
        <f t="shared" si="20"/>
        <v>31554.539926626701</v>
      </c>
      <c r="P58" s="4">
        <f t="shared" si="20"/>
        <v>31099.847999999998</v>
      </c>
      <c r="Q58" s="4">
        <f t="shared" ref="Q58" si="21">Q14+Q28+Q42</f>
        <v>31399</v>
      </c>
      <c r="R58" s="5"/>
      <c r="S58" s="14">
        <f t="shared" si="0"/>
        <v>9.61908238265341E-3</v>
      </c>
    </row>
    <row r="59" spans="1:20" x14ac:dyDescent="0.25"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22"/>
      <c r="M59" s="10"/>
      <c r="N59" s="10"/>
      <c r="O59" s="10"/>
      <c r="P59" s="10"/>
      <c r="Q59" s="10"/>
      <c r="R59" s="14"/>
      <c r="S59" s="14"/>
    </row>
    <row r="60" spans="1:20" x14ac:dyDescent="0.25">
      <c r="B60" s="2" t="s">
        <v>13</v>
      </c>
      <c r="C60" s="9">
        <v>298313</v>
      </c>
      <c r="D60" s="9">
        <v>290518</v>
      </c>
      <c r="E60" s="9">
        <v>293653</v>
      </c>
      <c r="F60" s="9">
        <v>301965</v>
      </c>
      <c r="G60" s="9">
        <v>296628</v>
      </c>
      <c r="H60" s="9">
        <v>297063</v>
      </c>
      <c r="I60" s="9">
        <v>295407</v>
      </c>
      <c r="J60" s="9">
        <v>290567</v>
      </c>
      <c r="K60" s="9">
        <v>292039</v>
      </c>
      <c r="L60" s="21">
        <v>285488</v>
      </c>
      <c r="M60" s="9">
        <v>277702</v>
      </c>
      <c r="N60" s="9">
        <v>272576</v>
      </c>
      <c r="O60" s="9">
        <v>277763.67867811897</v>
      </c>
      <c r="P60" s="9">
        <v>287218.839826782</v>
      </c>
      <c r="Q60" s="9">
        <v>281140</v>
      </c>
      <c r="R60" s="6"/>
      <c r="S60" s="14">
        <f t="shared" si="0"/>
        <v>-2.1164488480101329E-2</v>
      </c>
      <c r="T60" s="17"/>
    </row>
    <row r="62" spans="1:20" ht="45" x14ac:dyDescent="0.25">
      <c r="B62" s="29" t="s">
        <v>14</v>
      </c>
      <c r="C62" s="17"/>
      <c r="D62" s="17"/>
      <c r="E62" s="17"/>
      <c r="F62" s="17"/>
      <c r="G62" s="17"/>
      <c r="H62" s="17"/>
      <c r="I62" s="17"/>
      <c r="J62" s="17"/>
      <c r="K62" s="17"/>
      <c r="L62" s="24"/>
      <c r="M62" s="17"/>
      <c r="N62" s="17"/>
      <c r="O62" s="17"/>
      <c r="P62" s="17"/>
      <c r="Q62" s="17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CA-NW-SW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Gee, David@Energy</dc:creator>
  <cp:lastModifiedBy>Nyberg, Michael@Energy</cp:lastModifiedBy>
  <dcterms:created xsi:type="dcterms:W3CDTF">2023-08-18T17:38:36Z</dcterms:created>
  <dcterms:modified xsi:type="dcterms:W3CDTF">2024-09-25T22:59:28Z</dcterms:modified>
</cp:coreProperties>
</file>