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drawings/drawing1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\Desktop\Stoefoeblade v2\Referenties\"/>
    </mc:Choice>
  </mc:AlternateContent>
  <xr:revisionPtr revIDLastSave="0" documentId="8_{B340C177-C0BC-4615-AE7E-ED58F6AE9743}" xr6:coauthVersionLast="47" xr6:coauthVersionMax="47" xr10:uidLastSave="{00000000-0000-0000-0000-000000000000}"/>
  <bookViews>
    <workbookView xWindow="2715" yWindow="0" windowWidth="35490" windowHeight="21600" tabRatio="1000" activeTab="18" xr2:uid="{00000000-000D-0000-FFFF-FFFF00000000}"/>
  </bookViews>
  <sheets>
    <sheet name="a2" sheetId="5" r:id="rId1"/>
    <sheet name="eigen ontwerp Qblade" sheetId="1" r:id="rId2"/>
    <sheet name="cm2" sheetId="4" r:id="rId3"/>
    <sheet name="ct2" sheetId="3" r:id="rId4"/>
    <sheet name="cp2" sheetId="2" r:id="rId5"/>
    <sheet name="Eigen ontwerp BOT" sheetId="12" r:id="rId6"/>
    <sheet name="BOT ontwerp BOT" sheetId="6" r:id="rId7"/>
    <sheet name="ct_BOT" sheetId="9" r:id="rId8"/>
    <sheet name="cp_BOT" sheetId="8" r:id="rId9"/>
    <sheet name="Sheet2" sheetId="10" r:id="rId10"/>
    <sheet name="Sheet5" sheetId="13" r:id="rId11"/>
    <sheet name="cp" sheetId="17" r:id="rId12"/>
    <sheet name="cm" sheetId="20" r:id="rId13"/>
    <sheet name="ct" sheetId="18" r:id="rId14"/>
    <sheet name="Blad5" sheetId="21" r:id="rId15"/>
    <sheet name="Tangentieel belasting" sheetId="24" r:id="rId16"/>
    <sheet name="tangential loading" sheetId="26" r:id="rId17"/>
    <sheet name="cn" sheetId="27" r:id="rId18"/>
    <sheet name="Normaal belasting blad" sheetId="23" r:id="rId19"/>
    <sheet name="Blad1" sheetId="22" r:id="rId20"/>
    <sheet name="Tangential loading (realistsisc" sheetId="31" r:id="rId21"/>
    <sheet name="Normal loading (realistsisch)" sheetId="30" r:id="rId22"/>
    <sheet name="normal loading" sheetId="25" r:id="rId23"/>
    <sheet name="normal loading (2)" sheetId="32" r:id="rId24"/>
  </sheets>
  <definedNames>
    <definedName name="ExternalData_1" localSheetId="11" hidden="1">'cp'!$A$1:$K$17</definedName>
    <definedName name="ExternalData_1" localSheetId="8" hidden="1">'cp_BOT'!$A$1:$J$15</definedName>
    <definedName name="ExternalData_1" localSheetId="4" hidden="1">'cp2'!$A$1:$I$15</definedName>
    <definedName name="ExternalData_1" localSheetId="18" hidden="1">'Normaal belasting blad'!$A$1:$C$14</definedName>
    <definedName name="ExternalData_1" localSheetId="9" hidden="1">Sheet2!$A$1:$J$15</definedName>
    <definedName name="ExternalData_2" localSheetId="13" hidden="1">'ct'!$A$1:$K$17</definedName>
    <definedName name="ExternalData_2" localSheetId="7" hidden="1">'ct_BOT'!$A$1:$J$15</definedName>
    <definedName name="ExternalData_2" localSheetId="3" hidden="1">'ct2'!$B$1:$I$15</definedName>
    <definedName name="ExternalData_2" localSheetId="22" hidden="1">'normal loading'!$A$1:$B$31</definedName>
    <definedName name="ExternalData_2" localSheetId="23" hidden="1">'normal loading (2)'!$A$1:$B$31</definedName>
    <definedName name="ExternalData_2" localSheetId="15" hidden="1">'Tangentieel belasting'!$A$1:$C$14</definedName>
    <definedName name="ExternalData_3" localSheetId="12" hidden="1">'cm'!$A$1:$K$17</definedName>
    <definedName name="ExternalData_3" localSheetId="2" hidden="1">'cm2'!$A$1:$I$15</definedName>
    <definedName name="ExternalData_3" localSheetId="21" hidden="1">'Normal loading (realistsisch)'!$A$1:$C$14</definedName>
    <definedName name="ExternalData_3" localSheetId="9" hidden="1">Sheet2!$A$16:$J$30</definedName>
    <definedName name="ExternalData_3" localSheetId="16" hidden="1">'tangential loading'!$A$1:$C$14</definedName>
    <definedName name="ExternalData_4" localSheetId="0" hidden="1">'a2'!$A$1:$L$14</definedName>
    <definedName name="ExternalData_4" localSheetId="20" hidden="1">'Tangential loading (realistsisc'!$A$1:$C$14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31" i="21"/>
  <c r="C28" i="32"/>
  <c r="E27" i="32"/>
  <c r="C27" i="32"/>
  <c r="D27" i="32" s="1"/>
  <c r="E26" i="32"/>
  <c r="C26" i="32"/>
  <c r="E25" i="32"/>
  <c r="C25" i="32"/>
  <c r="E24" i="32"/>
  <c r="C24" i="32"/>
  <c r="D24" i="32" s="1"/>
  <c r="E23" i="32"/>
  <c r="C23" i="32"/>
  <c r="D23" i="32" s="1"/>
  <c r="E22" i="32"/>
  <c r="C22" i="32"/>
  <c r="D22" i="32" s="1"/>
  <c r="E21" i="32"/>
  <c r="C21" i="32"/>
  <c r="D21" i="32" s="1"/>
  <c r="E20" i="32"/>
  <c r="D20" i="32"/>
  <c r="C20" i="32"/>
  <c r="E19" i="32"/>
  <c r="C19" i="32"/>
  <c r="C14" i="32"/>
  <c r="E13" i="32"/>
  <c r="C13" i="32"/>
  <c r="D13" i="32" s="1"/>
  <c r="E12" i="32"/>
  <c r="C12" i="32"/>
  <c r="D12" i="32" s="1"/>
  <c r="E11" i="32"/>
  <c r="C11" i="32"/>
  <c r="D11" i="32" s="1"/>
  <c r="E10" i="32"/>
  <c r="C10" i="32"/>
  <c r="D10" i="32" s="1"/>
  <c r="E9" i="32"/>
  <c r="C9" i="32"/>
  <c r="D9" i="32" s="1"/>
  <c r="E8" i="32"/>
  <c r="C8" i="32"/>
  <c r="D8" i="32" s="1"/>
  <c r="E7" i="32"/>
  <c r="C7" i="32"/>
  <c r="D7" i="32" s="1"/>
  <c r="E6" i="32"/>
  <c r="C6" i="32"/>
  <c r="E5" i="32"/>
  <c r="C5" i="32"/>
  <c r="D5" i="32" s="1"/>
  <c r="E5" i="25"/>
  <c r="E15" i="25" s="1"/>
  <c r="E19" i="25"/>
  <c r="E29" i="25"/>
  <c r="D5" i="25"/>
  <c r="C14" i="25"/>
  <c r="C28" i="25"/>
  <c r="E27" i="25"/>
  <c r="C27" i="25"/>
  <c r="D27" i="25" s="1"/>
  <c r="E26" i="25"/>
  <c r="C26" i="25"/>
  <c r="D25" i="25" s="1"/>
  <c r="E25" i="25"/>
  <c r="C25" i="25"/>
  <c r="E24" i="25"/>
  <c r="C24" i="25"/>
  <c r="D24" i="25" s="1"/>
  <c r="E23" i="25"/>
  <c r="C23" i="25"/>
  <c r="E22" i="25"/>
  <c r="C22" i="25"/>
  <c r="E21" i="25"/>
  <c r="C21" i="25"/>
  <c r="E20" i="25"/>
  <c r="C20" i="25"/>
  <c r="C19" i="25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D7" i="26"/>
  <c r="C7" i="26"/>
  <c r="D6" i="26" s="1"/>
  <c r="E6" i="26"/>
  <c r="C6" i="26"/>
  <c r="E5" i="26"/>
  <c r="C5" i="26"/>
  <c r="E13" i="25"/>
  <c r="C5" i="25"/>
  <c r="C6" i="25"/>
  <c r="C7" i="25"/>
  <c r="C8" i="25"/>
  <c r="C9" i="25"/>
  <c r="C10" i="25"/>
  <c r="C11" i="25"/>
  <c r="C12" i="25"/>
  <c r="D12" i="25" s="1"/>
  <c r="C13" i="25"/>
  <c r="E6" i="25"/>
  <c r="E7" i="25"/>
  <c r="E8" i="25"/>
  <c r="E9" i="25"/>
  <c r="E10" i="25"/>
  <c r="E11" i="25"/>
  <c r="E12" i="25"/>
  <c r="L42" i="21"/>
  <c r="L30" i="21"/>
  <c r="K42" i="21"/>
  <c r="C30" i="21"/>
  <c r="D30" i="21"/>
  <c r="E30" i="21"/>
  <c r="F30" i="21"/>
  <c r="G30" i="21"/>
  <c r="H30" i="21"/>
  <c r="I30" i="21"/>
  <c r="J30" i="21"/>
  <c r="K30" i="21"/>
  <c r="C31" i="21"/>
  <c r="E31" i="21"/>
  <c r="F31" i="21"/>
  <c r="G31" i="21"/>
  <c r="H31" i="21"/>
  <c r="I31" i="21"/>
  <c r="J31" i="21"/>
  <c r="K31" i="21"/>
  <c r="L31" i="21"/>
  <c r="C32" i="21"/>
  <c r="D32" i="21"/>
  <c r="E32" i="21"/>
  <c r="F32" i="21"/>
  <c r="G32" i="21"/>
  <c r="H32" i="21"/>
  <c r="I32" i="21"/>
  <c r="J32" i="21"/>
  <c r="K32" i="21"/>
  <c r="L32" i="21"/>
  <c r="C33" i="21"/>
  <c r="D33" i="21"/>
  <c r="E33" i="21"/>
  <c r="F33" i="21"/>
  <c r="G33" i="21"/>
  <c r="H33" i="21"/>
  <c r="I33" i="21"/>
  <c r="J33" i="21"/>
  <c r="K33" i="21"/>
  <c r="L33" i="21"/>
  <c r="C34" i="21"/>
  <c r="D34" i="21"/>
  <c r="E34" i="21"/>
  <c r="F34" i="21"/>
  <c r="G34" i="21"/>
  <c r="H34" i="21"/>
  <c r="I34" i="21"/>
  <c r="J34" i="21"/>
  <c r="K34" i="21"/>
  <c r="L34" i="21"/>
  <c r="C35" i="21"/>
  <c r="D35" i="21"/>
  <c r="E35" i="21"/>
  <c r="F35" i="21"/>
  <c r="G35" i="21"/>
  <c r="H35" i="21"/>
  <c r="I35" i="21"/>
  <c r="J35" i="21"/>
  <c r="K35" i="21"/>
  <c r="L35" i="21"/>
  <c r="C36" i="21"/>
  <c r="D36" i="21"/>
  <c r="E36" i="21"/>
  <c r="F36" i="21"/>
  <c r="G36" i="21"/>
  <c r="H36" i="21"/>
  <c r="I36" i="21"/>
  <c r="J36" i="21"/>
  <c r="K36" i="21"/>
  <c r="L36" i="21"/>
  <c r="C37" i="21"/>
  <c r="D37" i="21"/>
  <c r="E37" i="21"/>
  <c r="F37" i="21"/>
  <c r="G37" i="21"/>
  <c r="H37" i="21"/>
  <c r="I37" i="21"/>
  <c r="J37" i="21"/>
  <c r="K37" i="21"/>
  <c r="L37" i="21"/>
  <c r="C38" i="21"/>
  <c r="D38" i="21"/>
  <c r="E38" i="21"/>
  <c r="F38" i="21"/>
  <c r="G38" i="21"/>
  <c r="H38" i="21"/>
  <c r="I38" i="21"/>
  <c r="J38" i="21"/>
  <c r="K38" i="21"/>
  <c r="L38" i="21"/>
  <c r="C39" i="21"/>
  <c r="D39" i="21"/>
  <c r="E39" i="21"/>
  <c r="F39" i="21"/>
  <c r="G39" i="21"/>
  <c r="H39" i="21"/>
  <c r="I39" i="21"/>
  <c r="J39" i="21"/>
  <c r="K39" i="21"/>
  <c r="L39" i="21"/>
  <c r="C40" i="21"/>
  <c r="D40" i="21"/>
  <c r="E40" i="21"/>
  <c r="F40" i="21"/>
  <c r="G40" i="21"/>
  <c r="H40" i="21"/>
  <c r="I40" i="21"/>
  <c r="J40" i="21"/>
  <c r="K40" i="21"/>
  <c r="L40" i="21"/>
  <c r="C41" i="21"/>
  <c r="D41" i="21"/>
  <c r="E41" i="21"/>
  <c r="F41" i="21"/>
  <c r="G41" i="21"/>
  <c r="H41" i="21"/>
  <c r="I41" i="21"/>
  <c r="J41" i="21"/>
  <c r="K41" i="21"/>
  <c r="L41" i="21"/>
  <c r="C42" i="21"/>
  <c r="D42" i="21"/>
  <c r="E42" i="21"/>
  <c r="F42" i="21"/>
  <c r="G42" i="21"/>
  <c r="H42" i="21"/>
  <c r="I42" i="21"/>
  <c r="J42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30" i="21"/>
  <c r="G18" i="6"/>
  <c r="E25" i="12"/>
  <c r="D25" i="12"/>
  <c r="B24" i="12"/>
  <c r="B25" i="12"/>
  <c r="C25" i="12"/>
  <c r="B20" i="12"/>
  <c r="B19" i="12"/>
  <c r="B18" i="12"/>
  <c r="B17" i="12"/>
  <c r="L18" i="12"/>
  <c r="L19" i="12"/>
  <c r="L20" i="12"/>
  <c r="L21" i="12"/>
  <c r="L22" i="12"/>
  <c r="L23" i="12"/>
  <c r="L24" i="12"/>
  <c r="L25" i="12"/>
  <c r="K18" i="12"/>
  <c r="K19" i="12"/>
  <c r="K20" i="12"/>
  <c r="K21" i="12"/>
  <c r="K22" i="12"/>
  <c r="K23" i="12"/>
  <c r="K24" i="12"/>
  <c r="K25" i="12"/>
  <c r="J18" i="12"/>
  <c r="J19" i="12"/>
  <c r="J20" i="12"/>
  <c r="J21" i="12"/>
  <c r="J22" i="12"/>
  <c r="J23" i="12"/>
  <c r="J24" i="12"/>
  <c r="J25" i="12"/>
  <c r="I18" i="12"/>
  <c r="I19" i="12"/>
  <c r="I20" i="12"/>
  <c r="I21" i="12"/>
  <c r="I22" i="12"/>
  <c r="I23" i="12"/>
  <c r="I24" i="12"/>
  <c r="I25" i="12"/>
  <c r="H18" i="12"/>
  <c r="H19" i="12"/>
  <c r="H20" i="12"/>
  <c r="H21" i="12"/>
  <c r="H22" i="12"/>
  <c r="H23" i="12"/>
  <c r="H24" i="12"/>
  <c r="H25" i="12"/>
  <c r="G18" i="12"/>
  <c r="G19" i="12"/>
  <c r="G20" i="12"/>
  <c r="G21" i="12"/>
  <c r="G22" i="12"/>
  <c r="G23" i="12"/>
  <c r="G24" i="12"/>
  <c r="G25" i="12"/>
  <c r="F18" i="12"/>
  <c r="F19" i="12"/>
  <c r="F20" i="12"/>
  <c r="F21" i="12"/>
  <c r="F22" i="12"/>
  <c r="F23" i="12"/>
  <c r="F24" i="12"/>
  <c r="F25" i="12"/>
  <c r="E18" i="12"/>
  <c r="E19" i="12"/>
  <c r="E20" i="12"/>
  <c r="E21" i="12"/>
  <c r="E22" i="12"/>
  <c r="E23" i="12"/>
  <c r="E24" i="12"/>
  <c r="L17" i="12"/>
  <c r="K17" i="12"/>
  <c r="J17" i="12"/>
  <c r="I17" i="12"/>
  <c r="H17" i="12"/>
  <c r="G17" i="12"/>
  <c r="F17" i="12"/>
  <c r="E17" i="12"/>
  <c r="D17" i="12"/>
  <c r="C17" i="12"/>
  <c r="D18" i="12"/>
  <c r="D19" i="12"/>
  <c r="D20" i="12"/>
  <c r="D21" i="12"/>
  <c r="D22" i="12"/>
  <c r="D23" i="12"/>
  <c r="D24" i="12"/>
  <c r="C18" i="12"/>
  <c r="C19" i="12"/>
  <c r="C20" i="12"/>
  <c r="C21" i="12"/>
  <c r="C22" i="12"/>
  <c r="C23" i="12"/>
  <c r="C24" i="12"/>
  <c r="B21" i="12"/>
  <c r="B22" i="12"/>
  <c r="B23" i="12"/>
  <c r="E29" i="32" l="1"/>
  <c r="D25" i="32"/>
  <c r="E15" i="32"/>
  <c r="D6" i="32"/>
  <c r="D15" i="32" s="1"/>
  <c r="D26" i="32"/>
  <c r="D20" i="25"/>
  <c r="D23" i="25"/>
  <c r="D21" i="25"/>
  <c r="D22" i="25"/>
  <c r="D29" i="25" s="1"/>
  <c r="D26" i="25"/>
  <c r="D9" i="26"/>
  <c r="D11" i="25"/>
  <c r="D10" i="25"/>
  <c r="D6" i="25"/>
  <c r="D8" i="26"/>
  <c r="D7" i="25"/>
  <c r="D5" i="26"/>
  <c r="D10" i="26"/>
  <c r="D9" i="25"/>
  <c r="D8" i="25"/>
  <c r="D11" i="26"/>
  <c r="D13" i="25"/>
  <c r="D15" i="25" s="1"/>
  <c r="D12" i="26"/>
  <c r="D13" i="26"/>
  <c r="L36" i="1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C36" i="10"/>
  <c r="D36" i="10"/>
  <c r="E36" i="10"/>
  <c r="F36" i="10"/>
  <c r="G36" i="10"/>
  <c r="H36" i="10"/>
  <c r="I36" i="10"/>
  <c r="J36" i="10"/>
  <c r="K36" i="10"/>
  <c r="L36" i="10"/>
  <c r="C37" i="10"/>
  <c r="D37" i="10"/>
  <c r="E37" i="10"/>
  <c r="F37" i="10"/>
  <c r="G37" i="10"/>
  <c r="H37" i="10"/>
  <c r="I37" i="10"/>
  <c r="J37" i="10"/>
  <c r="K37" i="10"/>
  <c r="L37" i="10"/>
  <c r="C38" i="10"/>
  <c r="D38" i="10"/>
  <c r="E38" i="10"/>
  <c r="F38" i="10"/>
  <c r="G38" i="10"/>
  <c r="H38" i="10"/>
  <c r="I38" i="10"/>
  <c r="J38" i="10"/>
  <c r="K38" i="10"/>
  <c r="L38" i="10"/>
  <c r="C39" i="10"/>
  <c r="D39" i="10"/>
  <c r="E39" i="10"/>
  <c r="F39" i="10"/>
  <c r="G39" i="10"/>
  <c r="H39" i="10"/>
  <c r="I39" i="10"/>
  <c r="J39" i="10"/>
  <c r="K39" i="10"/>
  <c r="L39" i="10"/>
  <c r="C40" i="10"/>
  <c r="D40" i="10"/>
  <c r="E40" i="10"/>
  <c r="F40" i="10"/>
  <c r="G40" i="10"/>
  <c r="H40" i="10"/>
  <c r="I40" i="10"/>
  <c r="J40" i="10"/>
  <c r="K40" i="10"/>
  <c r="L40" i="10"/>
  <c r="C41" i="10"/>
  <c r="D41" i="10"/>
  <c r="E41" i="10"/>
  <c r="F41" i="10"/>
  <c r="G41" i="10"/>
  <c r="H41" i="10"/>
  <c r="I41" i="10"/>
  <c r="J41" i="10"/>
  <c r="K41" i="10"/>
  <c r="L41" i="10"/>
  <c r="C42" i="10"/>
  <c r="D42" i="10"/>
  <c r="E42" i="10"/>
  <c r="F42" i="10"/>
  <c r="G42" i="10"/>
  <c r="H42" i="10"/>
  <c r="I42" i="10"/>
  <c r="J42" i="10"/>
  <c r="K42" i="10"/>
  <c r="L42" i="10"/>
  <c r="C43" i="10"/>
  <c r="D43" i="10"/>
  <c r="E43" i="10"/>
  <c r="F43" i="10"/>
  <c r="G43" i="10"/>
  <c r="H43" i="10"/>
  <c r="I43" i="10"/>
  <c r="J43" i="10"/>
  <c r="K43" i="10"/>
  <c r="L43" i="10"/>
  <c r="B34" i="10"/>
  <c r="B35" i="10"/>
  <c r="B36" i="10"/>
  <c r="B37" i="10"/>
  <c r="B38" i="10"/>
  <c r="B39" i="10"/>
  <c r="B40" i="10"/>
  <c r="B41" i="10"/>
  <c r="B42" i="10"/>
  <c r="B43" i="10"/>
  <c r="B33" i="10"/>
  <c r="L35" i="1"/>
  <c r="L34" i="1"/>
  <c r="L33" i="1"/>
  <c r="L32" i="1"/>
  <c r="L31" i="1"/>
  <c r="L30" i="1"/>
  <c r="L29" i="1"/>
  <c r="L28" i="1"/>
  <c r="L27" i="1"/>
  <c r="L26" i="1"/>
  <c r="K36" i="1"/>
  <c r="K35" i="1"/>
  <c r="K34" i="1"/>
  <c r="K33" i="1"/>
  <c r="K32" i="1"/>
  <c r="K31" i="1"/>
  <c r="K30" i="1"/>
  <c r="K29" i="1"/>
  <c r="K28" i="1"/>
  <c r="K27" i="1"/>
  <c r="K26" i="1"/>
  <c r="J36" i="1"/>
  <c r="J35" i="1"/>
  <c r="J34" i="1"/>
  <c r="J33" i="1"/>
  <c r="J32" i="1"/>
  <c r="J31" i="1"/>
  <c r="J30" i="1"/>
  <c r="J29" i="1"/>
  <c r="J28" i="1"/>
  <c r="J27" i="1"/>
  <c r="J26" i="1"/>
  <c r="I36" i="1"/>
  <c r="I35" i="1"/>
  <c r="I34" i="1"/>
  <c r="I33" i="1"/>
  <c r="I32" i="1"/>
  <c r="I31" i="1"/>
  <c r="I30" i="1"/>
  <c r="I29" i="1"/>
  <c r="I28" i="1"/>
  <c r="I27" i="1"/>
  <c r="I26" i="1"/>
  <c r="H36" i="1"/>
  <c r="H35" i="1"/>
  <c r="H34" i="1"/>
  <c r="H33" i="1"/>
  <c r="H32" i="1"/>
  <c r="H31" i="1"/>
  <c r="H30" i="1"/>
  <c r="H29" i="1"/>
  <c r="H28" i="1"/>
  <c r="H27" i="1"/>
  <c r="H26" i="1"/>
  <c r="G36" i="1"/>
  <c r="G35" i="1"/>
  <c r="G34" i="1"/>
  <c r="G33" i="1"/>
  <c r="G32" i="1"/>
  <c r="G31" i="1"/>
  <c r="G30" i="1"/>
  <c r="G29" i="1"/>
  <c r="G28" i="1"/>
  <c r="G27" i="1"/>
  <c r="G26" i="1"/>
  <c r="F36" i="1"/>
  <c r="F35" i="1"/>
  <c r="F34" i="1"/>
  <c r="F33" i="1"/>
  <c r="F32" i="1"/>
  <c r="F31" i="1"/>
  <c r="F30" i="1"/>
  <c r="F29" i="1"/>
  <c r="F28" i="1"/>
  <c r="F27" i="1"/>
  <c r="F26" i="1"/>
  <c r="E36" i="1"/>
  <c r="E35" i="1"/>
  <c r="E34" i="1"/>
  <c r="E33" i="1"/>
  <c r="E32" i="1"/>
  <c r="E31" i="1"/>
  <c r="E30" i="1"/>
  <c r="E29" i="1"/>
  <c r="E28" i="1"/>
  <c r="E27" i="1"/>
  <c r="E26" i="1"/>
  <c r="D36" i="1"/>
  <c r="D35" i="1"/>
  <c r="D34" i="1"/>
  <c r="D33" i="1"/>
  <c r="D32" i="1"/>
  <c r="D31" i="1"/>
  <c r="D30" i="1"/>
  <c r="D29" i="1"/>
  <c r="D28" i="1"/>
  <c r="D27" i="1"/>
  <c r="D26" i="1"/>
  <c r="C36" i="1"/>
  <c r="C35" i="1"/>
  <c r="C34" i="1"/>
  <c r="C33" i="1"/>
  <c r="C32" i="1"/>
  <c r="C31" i="1"/>
  <c r="C30" i="1"/>
  <c r="C29" i="1"/>
  <c r="C28" i="1"/>
  <c r="C27" i="1"/>
  <c r="C26" i="1"/>
  <c r="B27" i="1"/>
  <c r="B28" i="1"/>
  <c r="B29" i="1"/>
  <c r="B30" i="1"/>
  <c r="B31" i="1"/>
  <c r="B32" i="1"/>
  <c r="B33" i="1"/>
  <c r="B34" i="1"/>
  <c r="B35" i="1"/>
  <c r="B36" i="1"/>
  <c r="L19" i="6"/>
  <c r="L20" i="6"/>
  <c r="L21" i="6"/>
  <c r="L22" i="6"/>
  <c r="L23" i="6"/>
  <c r="L24" i="6"/>
  <c r="L25" i="6"/>
  <c r="L26" i="6"/>
  <c r="L27" i="6"/>
  <c r="L28" i="6"/>
  <c r="L18" i="6"/>
  <c r="K19" i="6"/>
  <c r="K20" i="6"/>
  <c r="K21" i="6"/>
  <c r="K22" i="6"/>
  <c r="K23" i="6"/>
  <c r="K24" i="6"/>
  <c r="K25" i="6"/>
  <c r="K26" i="6"/>
  <c r="K27" i="6"/>
  <c r="K28" i="6"/>
  <c r="K18" i="6"/>
  <c r="J19" i="6"/>
  <c r="J20" i="6"/>
  <c r="J21" i="6"/>
  <c r="J22" i="6"/>
  <c r="J23" i="6"/>
  <c r="J24" i="6"/>
  <c r="J25" i="6"/>
  <c r="J26" i="6"/>
  <c r="J27" i="6"/>
  <c r="J28" i="6"/>
  <c r="J18" i="6"/>
  <c r="I19" i="6"/>
  <c r="I20" i="6"/>
  <c r="I21" i="6"/>
  <c r="I22" i="6"/>
  <c r="I23" i="6"/>
  <c r="I24" i="6"/>
  <c r="I25" i="6"/>
  <c r="I26" i="6"/>
  <c r="I27" i="6"/>
  <c r="I28" i="6"/>
  <c r="I18" i="6"/>
  <c r="H19" i="6"/>
  <c r="H20" i="6"/>
  <c r="H21" i="6"/>
  <c r="H22" i="6"/>
  <c r="H23" i="6"/>
  <c r="H24" i="6"/>
  <c r="H25" i="6"/>
  <c r="H26" i="6"/>
  <c r="H27" i="6"/>
  <c r="H28" i="6"/>
  <c r="H18" i="6"/>
  <c r="G19" i="6"/>
  <c r="G20" i="6"/>
  <c r="G21" i="6"/>
  <c r="G22" i="6"/>
  <c r="G23" i="6"/>
  <c r="G24" i="6"/>
  <c r="G25" i="6"/>
  <c r="G26" i="6"/>
  <c r="G27" i="6"/>
  <c r="G28" i="6"/>
  <c r="F19" i="6"/>
  <c r="F20" i="6"/>
  <c r="F21" i="6"/>
  <c r="F22" i="6"/>
  <c r="F23" i="6"/>
  <c r="F24" i="6"/>
  <c r="F25" i="6"/>
  <c r="F26" i="6"/>
  <c r="F27" i="6"/>
  <c r="F28" i="6"/>
  <c r="F18" i="6"/>
  <c r="E19" i="6"/>
  <c r="E20" i="6"/>
  <c r="E21" i="6"/>
  <c r="E22" i="6"/>
  <c r="E23" i="6"/>
  <c r="E24" i="6"/>
  <c r="E25" i="6"/>
  <c r="E26" i="6"/>
  <c r="E27" i="6"/>
  <c r="E28" i="6"/>
  <c r="E18" i="6"/>
  <c r="D28" i="6"/>
  <c r="D19" i="6"/>
  <c r="D20" i="6"/>
  <c r="D21" i="6"/>
  <c r="D22" i="6"/>
  <c r="D23" i="6"/>
  <c r="D24" i="6"/>
  <c r="D25" i="6"/>
  <c r="D26" i="6"/>
  <c r="D27" i="6"/>
  <c r="D18" i="6"/>
  <c r="C19" i="6"/>
  <c r="C20" i="6"/>
  <c r="C21" i="6"/>
  <c r="C22" i="6"/>
  <c r="C23" i="6"/>
  <c r="C24" i="6"/>
  <c r="C25" i="6"/>
  <c r="C26" i="6"/>
  <c r="C27" i="6"/>
  <c r="C28" i="6"/>
  <c r="C18" i="6"/>
  <c r="B19" i="6"/>
  <c r="B20" i="6"/>
  <c r="B21" i="6"/>
  <c r="B22" i="6"/>
  <c r="B23" i="6"/>
  <c r="B24" i="6"/>
  <c r="B25" i="6"/>
  <c r="B26" i="6"/>
  <c r="B27" i="6"/>
  <c r="B28" i="6"/>
  <c r="B18" i="6"/>
  <c r="D29" i="3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AFB755-99C2-4399-9518-1712C596AF59}" keepAlive="1" name="Query - a2" description="Connection to the 'a2' query in the workbook." type="5" refreshedVersion="8" background="1" saveData="1">
    <dbPr connection="Provider=Microsoft.Mashup.OleDb.1;Data Source=$Workbook$;Location=a2;Extended Properties=&quot;&quot;" command="SELECT * FROM [a2]"/>
  </connection>
  <connection id="2" xr16:uid="{764DD61F-88DB-448A-BEA5-C5B86F07B94B}" keepAlive="1" name="Query - cm" description="Verbinding maken met de query cm in de werkmap." type="5" refreshedVersion="8" background="1" saveData="1">
    <dbPr connection="Provider=Microsoft.Mashup.OleDb.1;Data Source=$Workbook$;Location=cm;Extended Properties=&quot;&quot;" command="SELECT * FROM [cm]"/>
  </connection>
  <connection id="3" xr16:uid="{3B9418FE-DBB8-4512-A651-D78F412058BA}" keepAlive="1" name="Query - cm2" description="Connection to the 'cm2' query in the workbook." type="5" refreshedVersion="8" background="1" saveData="1">
    <dbPr connection="Provider=Microsoft.Mashup.OleDb.1;Data Source=$Workbook$;Location=cm2;Extended Properties=&quot;&quot;" command="SELECT * FROM [cm2]"/>
  </connection>
  <connection id="4" xr16:uid="{3B3573C3-8386-40DA-B636-9726EA1F72FC}" keepAlive="1" name="Query - cn" description="Connection to the 'cn' query in the workbook." type="5" refreshedVersion="0" background="1" saveData="1">
    <dbPr connection="Provider=Microsoft.Mashup.OleDb.1;Data Source=$Workbook$;Location=cn;Extended Properties=&quot;&quot;" command="SELECT * FROM [cn]"/>
  </connection>
  <connection id="5" xr16:uid="{68B36626-8857-4026-AF0D-355A5E283F3E}" keepAlive="1" name="Query - cp" description="Verbinding maken met de query cp in de werkmap." type="5" refreshedVersion="8" background="1" saveData="1">
    <dbPr connection="Provider=Microsoft.Mashup.OleDb.1;Data Source=$Workbook$;Location=cp;Extended Properties=&quot;&quot;" command="SELECT * FROM [cp]"/>
  </connection>
  <connection id="6" xr16:uid="{8177F49D-6A8D-42C8-8624-7551472E25E8}" keepAlive="1" name="Query - cp_BOT" description="Connection to the 'cp_BOT' query in the workbook." type="5" refreshedVersion="8" background="1" saveData="1">
    <dbPr connection="Provider=Microsoft.Mashup.OleDb.1;Data Source=$Workbook$;Location=cp_BOT;Extended Properties=&quot;&quot;" command="SELECT * FROM [cp_BOT]"/>
  </connection>
  <connection id="7" xr16:uid="{90279F70-B6B9-43FA-BDB3-6A384BEE447B}" keepAlive="1" name="Query - cp_BOT (2)" description="Connection to the 'cp_BOT (2)' query in the workbook." type="5" refreshedVersion="8" background="1" saveData="1">
    <dbPr connection="Provider=Microsoft.Mashup.OleDb.1;Data Source=$Workbook$;Location=&quot;cp_BOT (2)&quot;;Extended Properties=&quot;&quot;" command="SELECT * FROM [cp_BOT (2)]"/>
  </connection>
  <connection id="8" xr16:uid="{2C9A38B3-6A77-4D4D-9611-EF2A06EC9C62}" keepAlive="1" name="Query - cp2" description="Connection to the 'cp2' query in the workbook." type="5" refreshedVersion="8" background="1" saveData="1">
    <dbPr connection="Provider=Microsoft.Mashup.OleDb.1;Data Source=$Workbook$;Location=cp2;Extended Properties=&quot;&quot;" command="SELECT * FROM [cp2]"/>
  </connection>
  <connection id="9" xr16:uid="{7B199423-CF22-4D3B-9D82-9A01360DD136}" keepAlive="1" name="Query - ct" description="Verbinding maken met de query ct in de werkmap." type="5" refreshedVersion="8" background="1" saveData="1">
    <dbPr connection="Provider=Microsoft.Mashup.OleDb.1;Data Source=$Workbook$;Location=ct;Extended Properties=&quot;&quot;" command="SELECT * FROM [ct]"/>
  </connection>
  <connection id="10" xr16:uid="{446685EB-A1E9-4D98-846C-781C88FBE409}" keepAlive="1" name="Query - ct (2)" description="Connection to the 'ct (2)' query in the workbook." type="5" refreshedVersion="0" background="1" saveData="1">
    <dbPr connection="Provider=Microsoft.Mashup.OleDb.1;Data Source=$Workbook$;Location=&quot;ct (2)&quot;;Extended Properties=&quot;&quot;" command="SELECT * FROM [ct (2)]"/>
  </connection>
  <connection id="11" xr16:uid="{A0BC9668-2AE4-4758-B84E-624E7C9CE532}" keepAlive="1" name="Query - ct_BOT" description="Connection to the 'ct_BOT' query in the workbook." type="5" refreshedVersion="8" background="1" saveData="1">
    <dbPr connection="Provider=Microsoft.Mashup.OleDb.1;Data Source=$Workbook$;Location=ct_BOT;Extended Properties=&quot;&quot;" command="SELECT * FROM [ct_BOT]"/>
  </connection>
  <connection id="12" xr16:uid="{A0FB1AEC-B797-4257-A112-84EF737E0503}" keepAlive="1" name="Query - ct_BOT (2)" description="Connection to the 'ct_BOT (2)' query in the workbook." type="5" refreshedVersion="8" background="1" saveData="1">
    <dbPr connection="Provider=Microsoft.Mashup.OleDb.1;Data Source=$Workbook$;Location=&quot;ct_BOT (2)&quot;;Extended Properties=&quot;&quot;" command="SELECT * FROM [ct_BOT (2)]"/>
  </connection>
  <connection id="13" xr16:uid="{E0FF6552-E416-48C6-ACEF-32B9F1661B21}" keepAlive="1" name="Query - ct2" description="Connection to the 'ct2' query in the workbook." type="5" refreshedVersion="8" background="1" saveData="1">
    <dbPr connection="Provider=Microsoft.Mashup.OleDb.1;Data Source=$Workbook$;Location=ct2;Extended Properties=&quot;&quot;" command="SELECT * FROM [ct2]"/>
  </connection>
  <connection id="14" xr16:uid="{F242706C-CA19-48FF-AE07-67A2EA4F0924}" keepAlive="1" name="Query - Normaal belasting blad" description="Verbinding maken met de query Normaal belasting blad in de werkmap." type="5" refreshedVersion="8" background="1" saveData="1">
    <dbPr connection="Provider=Microsoft.Mashup.OleDb.1;Data Source=$Workbook$;Location=&quot;Normaal belasting blad&quot;;Extended Properties=&quot;&quot;" command="SELECT * FROM [Normaal belasting blad]"/>
  </connection>
  <connection id="15" xr16:uid="{D6BDA223-CF39-452F-A24F-CD6E254DE034}" keepAlive="1" name="Query - normal loading" description="Verbinding maken met de query normal loading in de werkmap." type="5" refreshedVersion="8" background="1" saveData="1">
    <dbPr connection="Provider=Microsoft.Mashup.OleDb.1;Data Source=$Workbook$;Location=&quot;normal loading&quot;;Extended Properties=&quot;&quot;" command="SELECT * FROM [normal loading]"/>
  </connection>
  <connection id="16" xr16:uid="{DB9BE07F-9B97-41B6-B911-0A2E7A1EC575}" keepAlive="1" name="Query - normal loading (2)" description="Connection to the 'normal loading (2)' query in the workbook." type="5" refreshedVersion="8" background="1" saveData="1">
    <dbPr connection="Provider=Microsoft.Mashup.OleDb.1;Data Source=$Workbook$;Location=&quot;normal loading (2)&quot;;Extended Properties=&quot;&quot;" command="SELECT * FROM [normal loading (2)]"/>
  </connection>
  <connection id="17" xr16:uid="{6C082569-F6E3-4A1D-B0F9-F4512F607D85}" keepAlive="1" name="Query - Normal loading (realistsisch)" description="Connection to the 'Normal loading (realistsisch)' query in the workbook." type="5" refreshedVersion="8" background="1" saveData="1">
    <dbPr connection="Provider=Microsoft.Mashup.OleDb.1;Data Source=$Workbook$;Location=&quot;Normal loading (realistsisch)&quot;;Extended Properties=&quot;&quot;" command="SELECT * FROM [Normal loading (realistsisch)]"/>
  </connection>
  <connection id="18" xr16:uid="{C69FD4E0-D505-4D6D-96CF-7239FADD6315}" keepAlive="1" name="Query - tangential loading" description="Verbinding maken met de query tangential loading in de werkmap." type="5" refreshedVersion="8" background="1" saveData="1">
    <dbPr connection="Provider=Microsoft.Mashup.OleDb.1;Data Source=$Workbook$;Location=&quot;tangential loading&quot;;Extended Properties=&quot;&quot;" command="SELECT * FROM [tangential loading]"/>
  </connection>
  <connection id="19" xr16:uid="{23FEB5F6-744D-4C64-8935-2CD84C4F9B8F}" keepAlive="1" name="Query - Tangential loading (realistsisch)" description="Connection to the 'Tangential loading (realistsisch)' query in the workbook." type="5" refreshedVersion="8" background="1" saveData="1">
    <dbPr connection="Provider=Microsoft.Mashup.OleDb.1;Data Source=$Workbook$;Location=&quot;Tangential loading (realistsisch)&quot;;Extended Properties=&quot;&quot;" command="SELECT * FROM [Tangential loading (realistsisch)]"/>
  </connection>
  <connection id="20" xr16:uid="{4FCD4BA2-5C49-4145-B993-79755E56581E}" keepAlive="1" name="Query - Tangentieel belasting" description="Verbinding maken met de query Tangentieel belasting in de werkmap." type="5" refreshedVersion="8" background="1" saveData="1">
    <dbPr connection="Provider=Microsoft.Mashup.OleDb.1;Data Source=$Workbook$;Location=&quot;Tangentieel belasting&quot;;Extended Properties=&quot;&quot;" command="SELECT * FROM [Tangentieel belasting]"/>
  </connection>
</connections>
</file>

<file path=xl/sharedStrings.xml><?xml version="1.0" encoding="utf-8"?>
<sst xmlns="http://schemas.openxmlformats.org/spreadsheetml/2006/main" count="1242" uniqueCount="319">
  <si>
    <t>Column1</t>
  </si>
  <si>
    <t>Column2</t>
  </si>
  <si>
    <t>Column4</t>
  </si>
  <si>
    <t>Column6</t>
  </si>
  <si>
    <t>Column8</t>
  </si>
  <si>
    <t>Column10</t>
  </si>
  <si>
    <t>Column12</t>
  </si>
  <si>
    <t>Column14</t>
  </si>
  <si>
    <t>Column16</t>
  </si>
  <si>
    <t>Column18</t>
  </si>
  <si>
    <t>Column20</t>
  </si>
  <si>
    <t>Column22</t>
  </si>
  <si>
    <t>Column23</t>
  </si>
  <si>
    <t/>
  </si>
  <si>
    <t>Radius [m]</t>
  </si>
  <si>
    <t>Axial Induction Factor [-]</t>
  </si>
  <si>
    <t>Column44</t>
  </si>
  <si>
    <t>EigEn softwarE agE7 Simulation (2)</t>
  </si>
  <si>
    <t>EigEn softwarE agE7 Simulation (3)</t>
  </si>
  <si>
    <t>EigEn softwarE agE7 Simulation (4)</t>
  </si>
  <si>
    <t>EigEn softwarE agE7 Simulation (5)</t>
  </si>
  <si>
    <t>EigEn softwarE agE7 Simulation (6)</t>
  </si>
  <si>
    <t>EigEn softwarE agE7 Simulation (7)</t>
  </si>
  <si>
    <t>EigEn softwarE agE7 Simulation (8)</t>
  </si>
  <si>
    <t>EigEn softwarE agE7 Simulation (9)</t>
  </si>
  <si>
    <t>EigEn softwarE agE7 Simulation (10)</t>
  </si>
  <si>
    <t>EigEn softwarE agE7 Simulation (11)</t>
  </si>
  <si>
    <t>EigEn softwarE agE7 Simulation (12)</t>
  </si>
  <si>
    <t>Tip SpEEd Ratio [-]</t>
  </si>
  <si>
    <t>TorquE CoEfficiEnt Cm [-]</t>
  </si>
  <si>
    <t>Thrust CoEfficiEnt Ct [-]</t>
  </si>
  <si>
    <t>PowEr CoEfficiEnt Cp [-]</t>
  </si>
  <si>
    <t>EigEn softwarE agE7 Simulation (12) 16.00</t>
  </si>
  <si>
    <t xml:space="preserve">POS [m]             CHORD [m]           TWIST [deg]         OFFSET_X [m]        OFFSET_Y [m]        TAXIS [-]           POLAR_FILE          </t>
  </si>
  <si>
    <t>0.0750              0.1600              42.7100             0.0000              0.0000              0.5000              EPPLER_422_AIRFOIL_EPPLER_422_AIRFOIL_Re0.200_M0.00_N9.0_360_M.plr</t>
  </si>
  <si>
    <t>l</t>
  </si>
  <si>
    <t>[-]</t>
  </si>
  <si>
    <r>
      <t>C</t>
    </r>
    <r>
      <rPr>
        <vertAlign val="subscript"/>
        <sz val="10"/>
        <rFont val="Arial"/>
        <family val="2"/>
      </rPr>
      <t>P mech</t>
    </r>
  </si>
  <si>
    <r>
      <t>C</t>
    </r>
    <r>
      <rPr>
        <vertAlign val="subscript"/>
        <sz val="10"/>
        <rFont val="Arial"/>
        <family val="2"/>
      </rPr>
      <t>T</t>
    </r>
  </si>
  <si>
    <t>r</t>
  </si>
  <si>
    <t>c</t>
  </si>
  <si>
    <t>e</t>
  </si>
  <si>
    <t>t</t>
  </si>
  <si>
    <t>t/c</t>
  </si>
  <si>
    <t>Airfoil distribution</t>
  </si>
  <si>
    <t>[m]</t>
  </si>
  <si>
    <t>[°]</t>
  </si>
  <si>
    <r>
      <t xml:space="preserve">Eppler423 </t>
    </r>
    <r>
      <rPr>
        <sz val="8"/>
        <color rgb="FF643264"/>
        <rFont val="Arial"/>
        <family val="2"/>
      </rPr>
      <t>(100%)</t>
    </r>
  </si>
  <si>
    <t>BOT Simulation</t>
  </si>
  <si>
    <t>BOT Simulation (10)</t>
  </si>
  <si>
    <t>BOT Simulation (11)</t>
  </si>
  <si>
    <t>BOT Simulation (2)</t>
  </si>
  <si>
    <t>BOT Simulation (3)</t>
  </si>
  <si>
    <t>BOT Simulation (4)</t>
  </si>
  <si>
    <t>BOT Simulation (5)</t>
  </si>
  <si>
    <t>BOT Simulation (6)</t>
  </si>
  <si>
    <t>BOT Simulation (7)</t>
  </si>
  <si>
    <t>BOT Simulation (8)</t>
  </si>
  <si>
    <t>BOT Simulation (9)</t>
  </si>
  <si>
    <t>Column42</t>
  </si>
  <si>
    <t>BOT/BOT</t>
  </si>
  <si>
    <t>Stoefoeblade / BOT</t>
  </si>
  <si>
    <t>Stoefoeblade BOT</t>
  </si>
  <si>
    <t>BOT BOT</t>
  </si>
  <si>
    <t>BOT Qblade</t>
  </si>
  <si>
    <t>Stoefoeblade Qblade</t>
  </si>
  <si>
    <t>Stoefoeblade/Q-blade</t>
  </si>
  <si>
    <t>BOT/Q-blade</t>
  </si>
  <si>
    <t>EigEn softwarE agE7 Simulation -10</t>
  </si>
  <si>
    <t>EigEn softwarE agE7 Simulation -2</t>
  </si>
  <si>
    <t>EigEn softwarE agE7 Simulation -4</t>
  </si>
  <si>
    <t>EigEn softwarE agE7 Simulation -6</t>
  </si>
  <si>
    <t>EigEn softwarE agE7 Simulation -8</t>
  </si>
  <si>
    <t>EigEn softwarE agE7 Simulation 0</t>
  </si>
  <si>
    <t>EigEn softwarE agE7 Simulation 10</t>
  </si>
  <si>
    <t>EigEn softwarE agE7 Simulation 2</t>
  </si>
  <si>
    <t>EigEn softwarE agE7 Simulation 4</t>
  </si>
  <si>
    <t>EigEn softwarE agE7 Simulation 6</t>
  </si>
  <si>
    <t>EigEn softwarE agE7 Simulation 8</t>
  </si>
  <si>
    <t>Kolom1</t>
  </si>
  <si>
    <t>nan</t>
  </si>
  <si>
    <t>Column3</t>
  </si>
  <si>
    <t>T</t>
  </si>
  <si>
    <t>BladE Radius [m]</t>
  </si>
  <si>
    <t>TangEntial Loading at SEctions [N]</t>
  </si>
  <si>
    <t>EigEn softwarE agE7 Structural ModEl nEw</t>
  </si>
  <si>
    <t>Normal Loading at SEctions [N]</t>
  </si>
  <si>
    <t>Column5</t>
  </si>
  <si>
    <t>tangential Loading at SEctions [N]</t>
  </si>
  <si>
    <t>Column7</t>
  </si>
  <si>
    <t>Column9</t>
  </si>
  <si>
    <t>Column11</t>
  </si>
  <si>
    <t>Column13</t>
  </si>
  <si>
    <t>Column15</t>
  </si>
  <si>
    <t>Column17</t>
  </si>
  <si>
    <t>Column19</t>
  </si>
  <si>
    <t>Column21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</si>
  <si>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</si>
  <si>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</si>
  <si>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</si>
  <si>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</si>
  <si>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</si>
  <si>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</si>
  <si>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</si>
  <si>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</si>
  <si>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</si>
  <si>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</si>
  <si>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</si>
  <si>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</si>
  <si>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</si>
  <si>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</si>
  <si>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</si>
  <si>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</si>
  <si>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# Export File Created with QBlade CE v 2.0.5.2_alpha windows on 30.03.2023 at 18:16:20</t>
  </si>
  <si>
    <t>eigen software age7 Simulation (13) 36.00</t>
  </si>
  <si>
    <t>Normal Force Coefficient Cn [-]</t>
  </si>
  <si>
    <t>9.1709152e-02</t>
  </si>
  <si>
    <t>9.8538488e-01</t>
  </si>
  <si>
    <t>9.7843796e-01</t>
  </si>
  <si>
    <t>9.7241122e-01</t>
  </si>
  <si>
    <t>9.6941012e-01</t>
  </si>
  <si>
    <t>9.7186041e-01</t>
  </si>
  <si>
    <t>9.8266804e-01</t>
  </si>
  <si>
    <t>9.7459030e-01</t>
  </si>
  <si>
    <t>9.3499380e-01</t>
  </si>
  <si>
    <t>9.6353269e-01</t>
  </si>
  <si>
    <t>9.3008345e-01</t>
  </si>
  <si>
    <t>9.5659989e-01</t>
  </si>
  <si>
    <t>8.8495159e-01</t>
  </si>
  <si>
    <t>8.0694604e-01</t>
  </si>
  <si>
    <t>7.3335207e-01</t>
  </si>
  <si>
    <t>6.5816480e-01</t>
  </si>
  <si>
    <t>5.9277058e-01</t>
  </si>
  <si>
    <t>5.3001261e-01</t>
  </si>
  <si>
    <t>4.7117662e-01</t>
  </si>
  <si>
    <t>4.1622284e-01</t>
  </si>
  <si>
    <t>1.4048292e-01</t>
  </si>
  <si>
    <t>1.1651394e+00</t>
  </si>
  <si>
    <t>1.1468778e+00</t>
  </si>
  <si>
    <t>1.1291431e+00</t>
  </si>
  <si>
    <t>1.1171873e+00</t>
  </si>
  <si>
    <t>1.1165265e+00</t>
  </si>
  <si>
    <t>1.1309463e+00</t>
  </si>
  <si>
    <t>1.0428308e+00</t>
  </si>
  <si>
    <t>1.0243388e+00</t>
  </si>
  <si>
    <t>9.7044402e-01</t>
  </si>
  <si>
    <t>1.0076700e+00</t>
  </si>
  <si>
    <t>8.9852023e-01</t>
  </si>
  <si>
    <t>7.9027498e-01</t>
  </si>
  <si>
    <t>6.8341571e-01</t>
  </si>
  <si>
    <t>5.9101123e-01</t>
  </si>
  <si>
    <t>5.0547230e-01</t>
  </si>
  <si>
    <t>4.2784435e-01</t>
  </si>
  <si>
    <t>3.5638672e-01</t>
  </si>
  <si>
    <t>2.9201800e-01</t>
  </si>
  <si>
    <t>2.3402268e-01</t>
  </si>
  <si>
    <t>2.1736994e-01</t>
  </si>
  <si>
    <t>1.3797867e+00</t>
  </si>
  <si>
    <t>1.3432214e+00</t>
  </si>
  <si>
    <t>1.3063405e+00</t>
  </si>
  <si>
    <t>1.2822570e+00</t>
  </si>
  <si>
    <t>1.2799835e+00</t>
  </si>
  <si>
    <t>1.1715876e+00</t>
  </si>
  <si>
    <t>1.1704687e+00</t>
  </si>
  <si>
    <t>1.2457579e+00</t>
  </si>
  <si>
    <t>1.0936171e+00</t>
  </si>
  <si>
    <t>9.4893575e-01</t>
  </si>
  <si>
    <t>8.0748987e-01</t>
  </si>
  <si>
    <t>6.8101746e-01</t>
  </si>
  <si>
    <t>5.6996894e-01</t>
  </si>
  <si>
    <t>4.7247443e-01</t>
  </si>
  <si>
    <t>3.8600662e-01</t>
  </si>
  <si>
    <t>3.1009623e-01</t>
  </si>
  <si>
    <t>2.4388091e-01</t>
  </si>
  <si>
    <t>1.9012685e-01</t>
  </si>
  <si>
    <t>1.5367514e-01</t>
  </si>
  <si>
    <t>3.1614131e-01</t>
  </si>
  <si>
    <t>1.5500506e+00</t>
  </si>
  <si>
    <t>1.4931486e+00</t>
  </si>
  <si>
    <t>1.4389402e+00</t>
  </si>
  <si>
    <t>1.4101366e+00</t>
  </si>
  <si>
    <t>1.3507290e+00</t>
  </si>
  <si>
    <t>1.2121298e+00</t>
  </si>
  <si>
    <t>1.2738718e+00</t>
  </si>
  <si>
    <t>1.2455260e+00</t>
  </si>
  <si>
    <t>1.0954504e+00</t>
  </si>
  <si>
    <t>9.3622911e-01</t>
  </si>
  <si>
    <t>7.8758019e-01</t>
  </si>
  <si>
    <t>6.6722053e-01</t>
  </si>
  <si>
    <t>5.6087357e-01</t>
  </si>
  <si>
    <t>4.6958932e-01</t>
  </si>
  <si>
    <t>3.8965997e-01</t>
  </si>
  <si>
    <t>3.2090616e-01</t>
  </si>
  <si>
    <t>2.6151285e-01</t>
  </si>
  <si>
    <t>2.1151011e-01</t>
  </si>
  <si>
    <t>1.7655754e-01</t>
  </si>
  <si>
    <t>4.2879513e-01</t>
  </si>
  <si>
    <t>1.6569718e+00</t>
  </si>
  <si>
    <t>1.5795099e+00</t>
  </si>
  <si>
    <t>1.5172766e+00</t>
  </si>
  <si>
    <t>1.4935066e+00</t>
  </si>
  <si>
    <t>1.3707806e+00</t>
  </si>
  <si>
    <t>1.3392627e+00</t>
  </si>
  <si>
    <t>1.1960397e+00</t>
  </si>
  <si>
    <t>1.2608157e+00</t>
  </si>
  <si>
    <t>1.1145186e+00</t>
  </si>
  <si>
    <t>9.6449685e-01</t>
  </si>
  <si>
    <t>8.2485241e-01</t>
  </si>
  <si>
    <t>7.1547389e-01</t>
  </si>
  <si>
    <t>6.1834848e-01</t>
  </si>
  <si>
    <t>5.3515667e-01</t>
  </si>
  <si>
    <t>4.6371695e-01</t>
  </si>
  <si>
    <t>4.0094426e-01</t>
  </si>
  <si>
    <t>3.4682187e-01</t>
  </si>
  <si>
    <t>2.9956743e-01</t>
  </si>
  <si>
    <t>2.5873986e-01</t>
  </si>
  <si>
    <t>5.4620486e-01</t>
  </si>
  <si>
    <t>1.7125965e+00</t>
  </si>
  <si>
    <t>1.6182135e+00</t>
  </si>
  <si>
    <t>1.5591367e+00</t>
  </si>
  <si>
    <t>1.5438365e+00</t>
  </si>
  <si>
    <t>1.3716503e+00</t>
  </si>
  <si>
    <t>1.2138917e+00</t>
  </si>
  <si>
    <t>1.4317924e+00</t>
  </si>
  <si>
    <t>1.2636092e+00</t>
  </si>
  <si>
    <t>1.1270893e+00</t>
  </si>
  <si>
    <t>9.9131191e-01</t>
  </si>
  <si>
    <t>8.6553943e-01</t>
  </si>
  <si>
    <t>7.6643133e-01</t>
  </si>
  <si>
    <t>6.7900586e-01</t>
  </si>
  <si>
    <t>6.0340691e-01</t>
  </si>
  <si>
    <t>5.3832632e-01</t>
  </si>
  <si>
    <t>4.8196658e-01</t>
  </si>
  <si>
    <t>4.3239611e-01</t>
  </si>
  <si>
    <t>3.8870606e-01</t>
  </si>
  <si>
    <t>3.5055059e-01</t>
  </si>
  <si>
    <t>6.5885872e-01</t>
  </si>
  <si>
    <t>1.7346083e+00</t>
  </si>
  <si>
    <t>1.6312902e+00</t>
  </si>
  <si>
    <t>1.5820519e+00</t>
  </si>
  <si>
    <t>1.4441426e+00</t>
  </si>
  <si>
    <t>1.3730800e+00</t>
  </si>
  <si>
    <t>1.3721650e+00</t>
  </si>
  <si>
    <t>1.3943347e+00</t>
  </si>
  <si>
    <t>1.2538226e+00</t>
  </si>
  <si>
    <t>1.1265265e+00</t>
  </si>
  <si>
    <t>1.0031906e+00</t>
  </si>
  <si>
    <t>8.9142412e-01</t>
  </si>
  <si>
    <t>7.9623145e-01</t>
  </si>
  <si>
    <t>7.1741629e-01</t>
  </si>
  <si>
    <t>6.4735764e-01</t>
  </si>
  <si>
    <t>5.8636016e-01</t>
  </si>
  <si>
    <t>5.3319800e-01</t>
  </si>
  <si>
    <t>4.8652425e-01</t>
  </si>
  <si>
    <t>4.4513959e-01</t>
  </si>
  <si>
    <t>4.0811709e-01</t>
  </si>
  <si>
    <t>7.5763005e-01</t>
  </si>
  <si>
    <t>1.7394296e+00</t>
  </si>
  <si>
    <t>1.6346951e+00</t>
  </si>
  <si>
    <t>1.5957886e+00</t>
  </si>
  <si>
    <t>1.4610047e+00</t>
  </si>
  <si>
    <t>1.3464884e+00</t>
  </si>
  <si>
    <t>1.2727438e+00</t>
  </si>
  <si>
    <t>1.3640981e+00</t>
  </si>
  <si>
    <t>1.2369750e+00</t>
  </si>
  <si>
    <t>1.1154916e+00</t>
  </si>
  <si>
    <t>1.0010362e+00</t>
  </si>
  <si>
    <t>8.9618278e-01</t>
  </si>
  <si>
    <t>8.0579066e-01</t>
  </si>
  <si>
    <t>7.3109549e-01</t>
  </si>
  <si>
    <t>6.6353416e-01</t>
  </si>
  <si>
    <t>6.0371375e-01</t>
  </si>
  <si>
    <t>5.5061597e-01</t>
  </si>
  <si>
    <t>5.0310796e-01</t>
  </si>
  <si>
    <t>4.6131223e-01</t>
  </si>
  <si>
    <t>4.2468718e-01</t>
  </si>
  <si>
    <t>8.3451706e-01</t>
  </si>
  <si>
    <t>1.7365259e+00</t>
  </si>
  <si>
    <t>1.6346071e+00</t>
  </si>
  <si>
    <t>1.6034245e+00</t>
  </si>
  <si>
    <t>1.4661006e+00</t>
  </si>
  <si>
    <t>1.2317188e+00</t>
  </si>
  <si>
    <t>1.4742267e+00</t>
  </si>
  <si>
    <t>1.3387563e+00</t>
  </si>
  <si>
    <t>1.2175766e+00</t>
  </si>
  <si>
    <t>1.0976216e+00</t>
  </si>
  <si>
    <t>9.8860204e-01</t>
  </si>
  <si>
    <t>8.8469058e-01</t>
  </si>
  <si>
    <t>7.9921877e-01</t>
  </si>
  <si>
    <t>7.2466964e-01</t>
  </si>
  <si>
    <t>6.5623355e-01</t>
  </si>
  <si>
    <t>5.9564400e-01</t>
  </si>
  <si>
    <t>5.4449821e-01</t>
  </si>
  <si>
    <t>5.0084352e-01</t>
  </si>
  <si>
    <t>4.6310920e-01</t>
  </si>
  <si>
    <t>4.2992726e-01</t>
  </si>
  <si>
    <t>8.8329083e-01</t>
  </si>
  <si>
    <t>1.7335281e+00</t>
  </si>
  <si>
    <t>1.6346725e+00</t>
  </si>
  <si>
    <t>1.6076268e+00</t>
  </si>
  <si>
    <t>1.3808089e+00</t>
  </si>
  <si>
    <t>1.2582723e+00</t>
  </si>
  <si>
    <t>1.4759349e+00</t>
  </si>
  <si>
    <t>1.3271977e+00</t>
  </si>
  <si>
    <t>1.2081050e+00</t>
  </si>
  <si>
    <t>1.0892971e+00</t>
  </si>
  <si>
    <t>9.8294097e-01</t>
  </si>
  <si>
    <t>8.7941182e-01</t>
  </si>
  <si>
    <t>7.9542226e-01</t>
  </si>
  <si>
    <t>7.1938670e-01</t>
  </si>
  <si>
    <t>6.5111756e-01</t>
  </si>
  <si>
    <t>5.9406251e-01</t>
  </si>
  <si>
    <t>5.4588282e-01</t>
  </si>
  <si>
    <t>5.0470114e-01</t>
  </si>
  <si>
    <t>4.6905199e-01</t>
  </si>
  <si>
    <t>4.3771309e-01</t>
  </si>
  <si>
    <t>&amp;</t>
  </si>
  <si>
    <t># Export FilE CrEatEd with QBladE CE v 2.0.5.2_alpha windows on 31.03.2023 at 09:27:10</t>
  </si>
  <si>
    <t># Export FilE CrEatEd with QBladE CE v 2.0.5.2_alpha windows on 31.03.2023 at 09:26:54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</si>
</sst>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#,##0.000_-"/>
    <numFmt numFmtId="167" formatCode="#,##0.00_-"/>
    <numFmt numFmtId="168" formatCode="0.00000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name val="Symbol"/>
      <family val="1"/>
      <charset val="2"/>
    </font>
    <font>
      <sz val="10"/>
      <name val="Arial"/>
      <family val="2"/>
    </font>
    <font>
      <b/>
      <sz val="10"/>
      <color indexed="48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rgb="FFFF0000"/>
      <name val="Arial"/>
      <family val="2"/>
    </font>
    <font>
      <b/>
      <sz val="10"/>
      <color rgb="FF6464FF"/>
      <name val="Arial"/>
      <family val="2"/>
    </font>
    <font>
      <sz val="8"/>
      <color rgb="FFFF0000"/>
      <name val="Arial"/>
      <family val="2"/>
    </font>
    <font>
      <sz val="8"/>
      <color rgb="FF643264"/>
      <name val="Arial"/>
      <family val="2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textRotation="45"/>
    </xf>
    <xf numFmtId="0" fontId="0" fillId="2" borderId="2" xfId="0" applyFill="1" applyBorder="1" applyAlignment="1">
      <alignment textRotation="45"/>
    </xf>
    <xf numFmtId="2" fontId="0" fillId="0" borderId="0" xfId="0" applyNumberFormat="1"/>
    <xf numFmtId="0" fontId="0" fillId="2" borderId="1" xfId="0" applyFill="1" applyBorder="1" applyAlignment="1">
      <alignment textRotation="45"/>
    </xf>
    <xf numFmtId="0" fontId="0" fillId="2" borderId="3" xfId="0" applyFill="1" applyBorder="1" applyAlignment="1">
      <alignment textRotation="45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166" fontId="2" fillId="3" borderId="0" xfId="0" applyNumberFormat="1" applyFont="1" applyFill="1" applyAlignment="1" applyProtection="1">
      <alignment horizontal="center" vertical="center"/>
      <protection hidden="1"/>
    </xf>
    <xf numFmtId="167" fontId="3" fillId="3" borderId="0" xfId="0" applyNumberFormat="1" applyFont="1" applyFill="1" applyAlignment="1" applyProtection="1">
      <alignment horizontal="center" vertical="center"/>
      <protection hidden="1"/>
    </xf>
    <xf numFmtId="166" fontId="4" fillId="3" borderId="0" xfId="0" applyNumberFormat="1" applyFont="1" applyFill="1" applyAlignment="1" applyProtection="1">
      <alignment vertical="center"/>
      <protection locked="0"/>
    </xf>
    <xf numFmtId="164" fontId="5" fillId="3" borderId="0" xfId="0" applyNumberFormat="1" applyFont="1" applyFill="1" applyAlignment="1" applyProtection="1">
      <alignment horizontal="center" vertical="center"/>
      <protection hidden="1"/>
    </xf>
    <xf numFmtId="164" fontId="7" fillId="3" borderId="0" xfId="0" applyNumberFormat="1" applyFont="1" applyFill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165" fontId="5" fillId="3" borderId="0" xfId="0" applyNumberFormat="1" applyFont="1" applyFill="1" applyAlignment="1" applyProtection="1">
      <alignment horizontal="center" vertical="center"/>
      <protection hidden="1"/>
    </xf>
    <xf numFmtId="165" fontId="2" fillId="3" borderId="0" xfId="0" applyNumberFormat="1" applyFont="1" applyFill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165" fontId="3" fillId="3" borderId="0" xfId="0" applyNumberFormat="1" applyFont="1" applyFill="1" applyAlignment="1" applyProtection="1">
      <alignment horizontal="center" vertical="center"/>
      <protection hidden="1"/>
    </xf>
    <xf numFmtId="0" fontId="8" fillId="4" borderId="0" xfId="0" applyFont="1" applyFill="1" applyAlignment="1" applyProtection="1">
      <alignment vertical="center"/>
      <protection locked="0"/>
    </xf>
    <xf numFmtId="165" fontId="8" fillId="4" borderId="0" xfId="0" applyNumberFormat="1" applyFont="1" applyFill="1" applyAlignment="1" applyProtection="1">
      <alignment vertical="center"/>
      <protection locked="0"/>
    </xf>
    <xf numFmtId="165" fontId="8" fillId="3" borderId="0" xfId="0" applyNumberFormat="1" applyFont="1" applyFill="1" applyAlignment="1" applyProtection="1">
      <alignment vertical="center"/>
      <protection locked="0"/>
    </xf>
    <xf numFmtId="165" fontId="9" fillId="3" borderId="0" xfId="0" applyNumberFormat="1" applyFont="1" applyFill="1" applyAlignment="1" applyProtection="1">
      <alignment vertical="center"/>
      <protection locked="0"/>
    </xf>
    <xf numFmtId="164" fontId="10" fillId="3" borderId="0" xfId="0" applyNumberFormat="1" applyFont="1" applyFill="1" applyAlignment="1" applyProtection="1">
      <alignment vertical="center"/>
      <protection locked="0"/>
    </xf>
    <xf numFmtId="0" fontId="11" fillId="3" borderId="5" xfId="0" applyFont="1" applyFill="1" applyBorder="1" applyAlignment="1">
      <alignment vertical="center"/>
    </xf>
    <xf numFmtId="0" fontId="0" fillId="0" borderId="0" xfId="0" applyAlignment="1">
      <alignment textRotation="90"/>
    </xf>
    <xf numFmtId="164" fontId="0" fillId="0" borderId="0" xfId="0" applyNumberFormat="1"/>
    <xf numFmtId="0" fontId="0" fillId="0" borderId="0" xfId="0" applyAlignment="1">
      <alignment wrapText="1"/>
    </xf>
    <xf numFmtId="0" fontId="0" fillId="2" borderId="2" xfId="0" applyFill="1" applyBorder="1"/>
    <xf numFmtId="0" fontId="0" fillId="2" borderId="3" xfId="0" applyFill="1" applyBorder="1"/>
    <xf numFmtId="1" fontId="7" fillId="3" borderId="0" xfId="0" applyNumberFormat="1" applyFont="1" applyFill="1" applyAlignment="1" applyProtection="1">
      <alignment vertical="center"/>
      <protection hidden="1"/>
    </xf>
    <xf numFmtId="1" fontId="0" fillId="2" borderId="0" xfId="0" applyNumberFormat="1" applyFill="1"/>
    <xf numFmtId="0" fontId="13" fillId="0" borderId="0" xfId="0" applyFont="1" applyAlignment="1">
      <alignment horizontal="center" vertical="center" readingOrder="1"/>
    </xf>
    <xf numFmtId="168" fontId="0" fillId="0" borderId="0" xfId="0" applyNumberFormat="1"/>
    <xf numFmtId="165" fontId="5" fillId="3" borderId="5" xfId="0" applyNumberFormat="1" applyFont="1" applyFill="1" applyBorder="1" applyAlignment="1" applyProtection="1">
      <alignment horizontal="center" vertical="center"/>
      <protection hidden="1"/>
    </xf>
  </cellXfs>
  <cellStyles count="1">
    <cellStyle name="Standaard" xfId="0" builtinId="0"/>
  </cellStyles>
  <dxfs count="209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'eigen ontwerp Qblade'!$B$25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Qblade'!$B$26:$B$36</c:f>
              <c:numCache>
                <c:formatCode>General</c:formatCode>
                <c:ptCount val="11"/>
                <c:pt idx="0">
                  <c:v>0.2010406066734601</c:v>
                </c:pt>
                <c:pt idx="1">
                  <c:v>0.29531305998920987</c:v>
                </c:pt>
                <c:pt idx="2">
                  <c:v>0.37954689244329148</c:v>
                </c:pt>
                <c:pt idx="3">
                  <c:v>0.45292903335032358</c:v>
                </c:pt>
                <c:pt idx="4">
                  <c:v>0.51118478556293112</c:v>
                </c:pt>
                <c:pt idx="5">
                  <c:v>0.56565332487110764</c:v>
                </c:pt>
                <c:pt idx="6">
                  <c:v>0.59149486476483104</c:v>
                </c:pt>
                <c:pt idx="7">
                  <c:v>0.56241080632105356</c:v>
                </c:pt>
                <c:pt idx="8">
                  <c:v>0.48305435037211591</c:v>
                </c:pt>
                <c:pt idx="9">
                  <c:v>0.47070636040986719</c:v>
                </c:pt>
                <c:pt idx="10">
                  <c:v>0.38747927183116077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'eigen ontwerp Qblade'!$C$25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Qblade'!$C$26:$C$36</c:f>
              <c:numCache>
                <c:formatCode>General</c:formatCode>
                <c:ptCount val="11"/>
                <c:pt idx="0">
                  <c:v>0.22273224379183934</c:v>
                </c:pt>
                <c:pt idx="1">
                  <c:v>0.32715073322912652</c:v>
                </c:pt>
                <c:pt idx="2">
                  <c:v>0.42161861110673965</c:v>
                </c:pt>
                <c:pt idx="3">
                  <c:v>0.50304130778545975</c:v>
                </c:pt>
                <c:pt idx="4">
                  <c:v>0.56872589105612903</c:v>
                </c:pt>
                <c:pt idx="5">
                  <c:v>0.62609080777450821</c:v>
                </c:pt>
                <c:pt idx="6">
                  <c:v>0.62469969268874825</c:v>
                </c:pt>
                <c:pt idx="7">
                  <c:v>0.5755403600841833</c:v>
                </c:pt>
                <c:pt idx="8">
                  <c:v>0.56865587553960095</c:v>
                </c:pt>
                <c:pt idx="9">
                  <c:v>0.509265174602473</c:v>
                </c:pt>
                <c:pt idx="10">
                  <c:v>0.44412039031058298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'eigen ontwerp Qblade'!$D$25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Qblade'!$D$26:$D$36</c:f>
              <c:numCache>
                <c:formatCode>General</c:formatCode>
                <c:ptCount val="11"/>
                <c:pt idx="0">
                  <c:v>0.24483740412750132</c:v>
                </c:pt>
                <c:pt idx="1">
                  <c:v>0.3596858988482779</c:v>
                </c:pt>
                <c:pt idx="2">
                  <c:v>0.46413124931996558</c:v>
                </c:pt>
                <c:pt idx="3">
                  <c:v>0.5523300328987617</c:v>
                </c:pt>
                <c:pt idx="4">
                  <c:v>0.62988782976176549</c:v>
                </c:pt>
                <c:pt idx="5">
                  <c:v>0.67020819440776114</c:v>
                </c:pt>
                <c:pt idx="6">
                  <c:v>0.63980453352222488</c:v>
                </c:pt>
                <c:pt idx="7">
                  <c:v>0.62883769414945578</c:v>
                </c:pt>
                <c:pt idx="8">
                  <c:v>0.60653788624087812</c:v>
                </c:pt>
                <c:pt idx="9">
                  <c:v>0.55427750575185142</c:v>
                </c:pt>
                <c:pt idx="10">
                  <c:v>0.49997916680127069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'eigen ontwerp Qblade'!$E$25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Qblade'!$E$26:$E$36</c:f>
              <c:numCache>
                <c:formatCode>General</c:formatCode>
                <c:ptCount val="11"/>
                <c:pt idx="0">
                  <c:v>0.26746989711408203</c:v>
                </c:pt>
                <c:pt idx="1">
                  <c:v>0.39301819843532004</c:v>
                </c:pt>
                <c:pt idx="2">
                  <c:v>0.50696663977451828</c:v>
                </c:pt>
                <c:pt idx="3">
                  <c:v>0.60234015641661098</c:v>
                </c:pt>
                <c:pt idx="4">
                  <c:v>0.67191769169773985</c:v>
                </c:pt>
                <c:pt idx="5">
                  <c:v>0.69101869948767058</c:v>
                </c:pt>
                <c:pt idx="6">
                  <c:v>0.67940803130070215</c:v>
                </c:pt>
                <c:pt idx="7">
                  <c:v>0.67375576548238636</c:v>
                </c:pt>
                <c:pt idx="8">
                  <c:v>0.6406873024468096</c:v>
                </c:pt>
                <c:pt idx="9">
                  <c:v>0.59829053989288061</c:v>
                </c:pt>
                <c:pt idx="10">
                  <c:v>0.56005902274860753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'eigen ontwerp Qblade'!$F$25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Qblade'!$F$26:$F$36</c:f>
              <c:numCache>
                <c:formatCode>General</c:formatCode>
                <c:ptCount val="11"/>
                <c:pt idx="0">
                  <c:v>0.29075047023776651</c:v>
                </c:pt>
                <c:pt idx="1">
                  <c:v>0.42722818587230116</c:v>
                </c:pt>
                <c:pt idx="2">
                  <c:v>0.54991828447206048</c:v>
                </c:pt>
                <c:pt idx="3">
                  <c:v>0.65412564859723443</c:v>
                </c:pt>
                <c:pt idx="4">
                  <c:v>0.71477215761116419</c:v>
                </c:pt>
                <c:pt idx="5">
                  <c:v>0.71258143189270251</c:v>
                </c:pt>
                <c:pt idx="6">
                  <c:v>0.72609982832165287</c:v>
                </c:pt>
                <c:pt idx="7">
                  <c:v>0.7081551329068797</c:v>
                </c:pt>
                <c:pt idx="8">
                  <c:v>0.67533666107140233</c:v>
                </c:pt>
                <c:pt idx="9">
                  <c:v>0.64695923652458154</c:v>
                </c:pt>
                <c:pt idx="10">
                  <c:v>0.61362273142180668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'eigen ontwerp Qblade'!$G$25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Qblade'!$G$26:$G$36</c:f>
              <c:numCache>
                <c:formatCode>0.0000</c:formatCode>
                <c:ptCount val="11"/>
                <c:pt idx="0">
                  <c:v>0.314806635284757</c:v>
                </c:pt>
                <c:pt idx="1">
                  <c:v>0.46237056183403435</c:v>
                </c:pt>
                <c:pt idx="2">
                  <c:v>0.59267038266687266</c:v>
                </c:pt>
                <c:pt idx="3">
                  <c:v>0.69492737866101828</c:v>
                </c:pt>
                <c:pt idx="4">
                  <c:v>0.7232076683344969</c:v>
                </c:pt>
                <c:pt idx="5">
                  <c:v>0.75001151731843296</c:v>
                </c:pt>
                <c:pt idx="6">
                  <c:v>0.75506271466524011</c:v>
                </c:pt>
                <c:pt idx="7">
                  <c:v>0.73407126758013597</c:v>
                </c:pt>
                <c:pt idx="8">
                  <c:v>0.71326852497213244</c:v>
                </c:pt>
                <c:pt idx="9">
                  <c:v>0.68860501323026757</c:v>
                </c:pt>
                <c:pt idx="10">
                  <c:v>0.66069918999933863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'eigen ontwerp Qblade'!$H$25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Qblade'!$H$26:$H$36</c:f>
              <c:numCache>
                <c:formatCode>General</c:formatCode>
                <c:ptCount val="11"/>
                <c:pt idx="0">
                  <c:v>0.33977461240710527</c:v>
                </c:pt>
                <c:pt idx="1">
                  <c:v>0.49845423936759925</c:v>
                </c:pt>
                <c:pt idx="2">
                  <c:v>0.63690447280653051</c:v>
                </c:pt>
                <c:pt idx="3">
                  <c:v>0.72716643318178786</c:v>
                </c:pt>
                <c:pt idx="4">
                  <c:v>0.7619524072401872</c:v>
                </c:pt>
                <c:pt idx="5">
                  <c:v>0.7891543869997143</c:v>
                </c:pt>
                <c:pt idx="6">
                  <c:v>0.77784285714427459</c:v>
                </c:pt>
                <c:pt idx="7">
                  <c:v>0.76319620024396717</c:v>
                </c:pt>
                <c:pt idx="8">
                  <c:v>0.74513740149872743</c:v>
                </c:pt>
                <c:pt idx="9">
                  <c:v>0.7212423455619793</c:v>
                </c:pt>
                <c:pt idx="10">
                  <c:v>0.69955527064716827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'eigen ontwerp Qblade'!$I$25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Qblade'!$I$26:$I$36</c:f>
              <c:numCache>
                <c:formatCode>General</c:formatCode>
                <c:ptCount val="11"/>
                <c:pt idx="0">
                  <c:v>0.36579632959705782</c:v>
                </c:pt>
                <c:pt idx="1">
                  <c:v>0.53543123936270054</c:v>
                </c:pt>
                <c:pt idx="2">
                  <c:v>0.68181988646474634</c:v>
                </c:pt>
                <c:pt idx="3">
                  <c:v>0.75669187448086916</c:v>
                </c:pt>
                <c:pt idx="4">
                  <c:v>0.79885717789353028</c:v>
                </c:pt>
                <c:pt idx="5">
                  <c:v>0.81099097177773227</c:v>
                </c:pt>
                <c:pt idx="6">
                  <c:v>0.8007257175137048</c:v>
                </c:pt>
                <c:pt idx="7">
                  <c:v>0.78762240123846805</c:v>
                </c:pt>
                <c:pt idx="8">
                  <c:v>0.76804492147193204</c:v>
                </c:pt>
                <c:pt idx="9">
                  <c:v>0.74964972569896082</c:v>
                </c:pt>
                <c:pt idx="10">
                  <c:v>0.72187900162252505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'eigen ontwerp Qblade'!$J$25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Qblade'!$J$26:$J$36</c:f>
              <c:numCache>
                <c:formatCode>General</c:formatCode>
                <c:ptCount val="11"/>
                <c:pt idx="0">
                  <c:v>0.39301702342065647</c:v>
                </c:pt>
                <c:pt idx="1">
                  <c:v>0.57317626599745686</c:v>
                </c:pt>
                <c:pt idx="2">
                  <c:v>0.71201979795695203</c:v>
                </c:pt>
                <c:pt idx="3">
                  <c:v>0.78884168346514016</c:v>
                </c:pt>
                <c:pt idx="4">
                  <c:v>0.81887654062042059</c:v>
                </c:pt>
                <c:pt idx="5">
                  <c:v>0.82515117844498498</c:v>
                </c:pt>
                <c:pt idx="6">
                  <c:v>0.81862271247829821</c:v>
                </c:pt>
                <c:pt idx="7">
                  <c:v>0.80391453221746023</c:v>
                </c:pt>
                <c:pt idx="8">
                  <c:v>0.78585795959406402</c:v>
                </c:pt>
                <c:pt idx="9">
                  <c:v>0.75904049197732804</c:v>
                </c:pt>
                <c:pt idx="10">
                  <c:v>0.72537925366384659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'eigen ontwerp Qblade'!$K$25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Qblade'!$K$26:$K$36</c:f>
              <c:numCache>
                <c:formatCode>General</c:formatCode>
                <c:ptCount val="11"/>
                <c:pt idx="0">
                  <c:v>0.42158208649428719</c:v>
                </c:pt>
                <c:pt idx="1">
                  <c:v>0.61143803673819841</c:v>
                </c:pt>
                <c:pt idx="2">
                  <c:v>0.74715776838744352</c:v>
                </c:pt>
                <c:pt idx="3">
                  <c:v>0.81828990060135243</c:v>
                </c:pt>
                <c:pt idx="4">
                  <c:v>0.83842965689189841</c:v>
                </c:pt>
                <c:pt idx="5">
                  <c:v>0.84302447444943218</c:v>
                </c:pt>
                <c:pt idx="6">
                  <c:v>0.83149889432558532</c:v>
                </c:pt>
                <c:pt idx="7">
                  <c:v>0.81414394195164375</c:v>
                </c:pt>
                <c:pt idx="8">
                  <c:v>0.78631258718119024</c:v>
                </c:pt>
                <c:pt idx="9">
                  <c:v>0.74764491201132055</c:v>
                </c:pt>
                <c:pt idx="10">
                  <c:v>0.64542514622560776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'eigen ontwerp Qblade'!$L$25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Qblade'!$L$26:$L$36</c:f>
              <c:numCache>
                <c:formatCode>General</c:formatCode>
                <c:ptCount val="11"/>
                <c:pt idx="0">
                  <c:v>0.45162750385208011</c:v>
                </c:pt>
                <c:pt idx="1">
                  <c:v>0.65073324407157906</c:v>
                </c:pt>
                <c:pt idx="2">
                  <c:v>0.78025719202771693</c:v>
                </c:pt>
                <c:pt idx="3">
                  <c:v>0.84835258637087196</c:v>
                </c:pt>
                <c:pt idx="4">
                  <c:v>0.85927431959872547</c:v>
                </c:pt>
                <c:pt idx="5">
                  <c:v>0.85168462709026793</c:v>
                </c:pt>
                <c:pt idx="6">
                  <c:v>0.83690111394302558</c:v>
                </c:pt>
                <c:pt idx="7">
                  <c:v>0.81123042119403244</c:v>
                </c:pt>
                <c:pt idx="8">
                  <c:v>0.75156122209786136</c:v>
                </c:pt>
                <c:pt idx="9">
                  <c:v>0.57111690433774442</c:v>
                </c:pt>
                <c:pt idx="10">
                  <c:v>0.32642596119616069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 ontwerp BOT'!$B$1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BOT'!$C$4:$C$14</c:f>
              <c:numCache>
                <c:formatCode>General</c:formatCode>
                <c:ptCount val="11"/>
                <c:pt idx="0">
                  <c:v>0.34029519557952881</c:v>
                </c:pt>
                <c:pt idx="1">
                  <c:v>0.42394888401031494</c:v>
                </c:pt>
                <c:pt idx="2">
                  <c:v>0.52093088626861572</c:v>
                </c:pt>
                <c:pt idx="3">
                  <c:v>0.66456961631774902</c:v>
                </c:pt>
                <c:pt idx="4">
                  <c:v>0.90218067169189453</c:v>
                </c:pt>
                <c:pt idx="5">
                  <c:v>1.123898983001709</c:v>
                </c:pt>
                <c:pt idx="6">
                  <c:v>1.269188404083252</c:v>
                </c:pt>
                <c:pt idx="7">
                  <c:v>1.3810374736785889</c:v>
                </c:pt>
                <c:pt idx="8">
                  <c:v>1.5144668817520142</c:v>
                </c:pt>
                <c:pt idx="9">
                  <c:v>1.5596522092819214</c:v>
                </c:pt>
                <c:pt idx="10">
                  <c:v>1.8376789093017578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77-4C68-9EEA-11E839509875}"/>
            </c:ext>
          </c:extLst>
        </c:ser>
        <c:ser>
          <c:idx val="1"/>
          <c:order val="1"/>
          <c:tx>
            <c:strRef>
              <c:f>'BOT ontwerp BOT'!$D$1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BOT'!$E$4:$E$14</c:f>
              <c:numCache>
                <c:formatCode>General</c:formatCode>
                <c:ptCount val="11"/>
                <c:pt idx="0">
                  <c:v>0.33381140232086182</c:v>
                </c:pt>
                <c:pt idx="1">
                  <c:v>0.41168862581253052</c:v>
                </c:pt>
                <c:pt idx="2">
                  <c:v>0.50551909208297729</c:v>
                </c:pt>
                <c:pt idx="3">
                  <c:v>0.66861093044281006</c:v>
                </c:pt>
                <c:pt idx="4">
                  <c:v>0.91019153594970703</c:v>
                </c:pt>
                <c:pt idx="5">
                  <c:v>1.1032369136810303</c:v>
                </c:pt>
                <c:pt idx="6">
                  <c:v>1.225642204284668</c:v>
                </c:pt>
                <c:pt idx="7">
                  <c:v>1.3242778778076172</c:v>
                </c:pt>
                <c:pt idx="8">
                  <c:v>1.3330650329589844</c:v>
                </c:pt>
                <c:pt idx="9">
                  <c:v>1.4056899547576904</c:v>
                </c:pt>
                <c:pt idx="10">
                  <c:v>1.5832842588424683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77-4C68-9EEA-11E839509875}"/>
            </c:ext>
          </c:extLst>
        </c:ser>
        <c:ser>
          <c:idx val="2"/>
          <c:order val="2"/>
          <c:tx>
            <c:strRef>
              <c:f>'BOT ontwerp BOT'!$F$1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BOT'!$G$4:$G$14</c:f>
              <c:numCache>
                <c:formatCode>General</c:formatCode>
                <c:ptCount val="11"/>
                <c:pt idx="0">
                  <c:v>0.32625654339790344</c:v>
                </c:pt>
                <c:pt idx="1">
                  <c:v>0.39896425604820251</c:v>
                </c:pt>
                <c:pt idx="2">
                  <c:v>0.49227902293205261</c:v>
                </c:pt>
                <c:pt idx="3">
                  <c:v>0.66643792390823364</c:v>
                </c:pt>
                <c:pt idx="4">
                  <c:v>0.91411864757537842</c:v>
                </c:pt>
                <c:pt idx="5">
                  <c:v>1.0749825239181519</c:v>
                </c:pt>
                <c:pt idx="6">
                  <c:v>1.1783109903335571</c:v>
                </c:pt>
                <c:pt idx="7">
                  <c:v>1.2664419412612915</c:v>
                </c:pt>
                <c:pt idx="8">
                  <c:v>1.3439841270446777</c:v>
                </c:pt>
                <c:pt idx="9">
                  <c:v>1.3702090978622437</c:v>
                </c:pt>
                <c:pt idx="10">
                  <c:v>1.3917583227157593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77-4C68-9EEA-11E839509875}"/>
            </c:ext>
          </c:extLst>
        </c:ser>
        <c:ser>
          <c:idx val="3"/>
          <c:order val="3"/>
          <c:tx>
            <c:strRef>
              <c:f>'BOT ontwerp BOT'!$H$1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BOT'!$I$4:$I$14</c:f>
              <c:numCache>
                <c:formatCode>General</c:formatCode>
                <c:ptCount val="11"/>
                <c:pt idx="0">
                  <c:v>0.31808117032051086</c:v>
                </c:pt>
                <c:pt idx="1">
                  <c:v>0.38587707281112671</c:v>
                </c:pt>
                <c:pt idx="2">
                  <c:v>0.48469412326812744</c:v>
                </c:pt>
                <c:pt idx="3">
                  <c:v>0.66903740167617798</c:v>
                </c:pt>
                <c:pt idx="4">
                  <c:v>0.90655088424682617</c:v>
                </c:pt>
                <c:pt idx="5">
                  <c:v>1.0391016006469727</c:v>
                </c:pt>
                <c:pt idx="6">
                  <c:v>1.1306164264678955</c:v>
                </c:pt>
                <c:pt idx="7">
                  <c:v>1.2056611776351929</c:v>
                </c:pt>
                <c:pt idx="8">
                  <c:v>1.2742279767990112</c:v>
                </c:pt>
                <c:pt idx="9">
                  <c:v>1.2965778112411499</c:v>
                </c:pt>
                <c:pt idx="10">
                  <c:v>1.3402042388916016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77-4C68-9EEA-11E839509875}"/>
            </c:ext>
          </c:extLst>
        </c:ser>
        <c:ser>
          <c:idx val="4"/>
          <c:order val="4"/>
          <c:tx>
            <c:strRef>
              <c:f>'BOT ontwerp BOT'!$J$1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BOT'!$K$4:$K$14</c:f>
              <c:numCache>
                <c:formatCode>General</c:formatCode>
                <c:ptCount val="11"/>
                <c:pt idx="0">
                  <c:v>0.30906674265861511</c:v>
                </c:pt>
                <c:pt idx="1">
                  <c:v>0.37266892194747925</c:v>
                </c:pt>
                <c:pt idx="2">
                  <c:v>0.48221665620803833</c:v>
                </c:pt>
                <c:pt idx="3">
                  <c:v>0.67133402824401855</c:v>
                </c:pt>
                <c:pt idx="4">
                  <c:v>0.88798826932907104</c:v>
                </c:pt>
                <c:pt idx="5">
                  <c:v>0.998585045337677</c:v>
                </c:pt>
                <c:pt idx="6">
                  <c:v>1.0794963836669922</c:v>
                </c:pt>
                <c:pt idx="7">
                  <c:v>1.1437404155731201</c:v>
                </c:pt>
                <c:pt idx="8">
                  <c:v>1.2022331953048706</c:v>
                </c:pt>
                <c:pt idx="9">
                  <c:v>1.2211184501647949</c:v>
                </c:pt>
                <c:pt idx="10">
                  <c:v>1.2576521635055542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77-4C68-9EEA-11E839509875}"/>
            </c:ext>
          </c:extLst>
        </c:ser>
        <c:ser>
          <c:idx val="5"/>
          <c:order val="5"/>
          <c:tx>
            <c:strRef>
              <c:f>'BOT ontwerp BOT'!$L$1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BOT'!$M$4:$M$14</c:f>
              <c:numCache>
                <c:formatCode>General</c:formatCode>
                <c:ptCount val="11"/>
                <c:pt idx="0">
                  <c:v>0.29951366782188416</c:v>
                </c:pt>
                <c:pt idx="1">
                  <c:v>0.35969039797782898</c:v>
                </c:pt>
                <c:pt idx="2">
                  <c:v>0.47870531678199768</c:v>
                </c:pt>
                <c:pt idx="3">
                  <c:v>0.68573218584060669</c:v>
                </c:pt>
                <c:pt idx="4">
                  <c:v>0.86170834302902222</c:v>
                </c:pt>
                <c:pt idx="5">
                  <c:v>0.95553261041641235</c:v>
                </c:pt>
                <c:pt idx="6">
                  <c:v>1.025668740272522</c:v>
                </c:pt>
                <c:pt idx="7">
                  <c:v>1.080905556678772</c:v>
                </c:pt>
                <c:pt idx="8">
                  <c:v>1.1285959482192993</c:v>
                </c:pt>
                <c:pt idx="9">
                  <c:v>1.1439436674118042</c:v>
                </c:pt>
                <c:pt idx="10">
                  <c:v>1.1735464334487915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77-4C68-9EEA-11E839509875}"/>
            </c:ext>
          </c:extLst>
        </c:ser>
        <c:ser>
          <c:idx val="6"/>
          <c:order val="6"/>
          <c:tx>
            <c:strRef>
              <c:f>'BOT ontwerp BOT'!$N$1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BOT'!$O$4:$O$14</c:f>
              <c:numCache>
                <c:formatCode>General</c:formatCode>
                <c:ptCount val="11"/>
                <c:pt idx="0">
                  <c:v>0.28947076201438904</c:v>
                </c:pt>
                <c:pt idx="1">
                  <c:v>0.34762215614318848</c:v>
                </c:pt>
                <c:pt idx="2">
                  <c:v>0.47811952233314514</c:v>
                </c:pt>
                <c:pt idx="3">
                  <c:v>0.69041860103607178</c:v>
                </c:pt>
                <c:pt idx="4">
                  <c:v>0.83068704605102539</c:v>
                </c:pt>
                <c:pt idx="5">
                  <c:v>0.91068911552429199</c:v>
                </c:pt>
                <c:pt idx="6">
                  <c:v>0.97042900323867798</c:v>
                </c:pt>
                <c:pt idx="7">
                  <c:v>1.0164411067962646</c:v>
                </c:pt>
                <c:pt idx="8">
                  <c:v>1.053585410118103</c:v>
                </c:pt>
                <c:pt idx="9">
                  <c:v>1.0654783248901367</c:v>
                </c:pt>
                <c:pt idx="10">
                  <c:v>1.087847113609314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77-4C68-9EEA-11E839509875}"/>
            </c:ext>
          </c:extLst>
        </c:ser>
        <c:ser>
          <c:idx val="7"/>
          <c:order val="7"/>
          <c:tx>
            <c:strRef>
              <c:f>'BOT ontwerp BOT'!$P$1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BOT'!$Q$4:$Q$14</c:f>
              <c:numCache>
                <c:formatCode>General</c:formatCode>
                <c:ptCount val="11"/>
                <c:pt idx="0">
                  <c:v>0.27896776795387268</c:v>
                </c:pt>
                <c:pt idx="1">
                  <c:v>0.33799546957015991</c:v>
                </c:pt>
                <c:pt idx="2">
                  <c:v>0.47603106498718262</c:v>
                </c:pt>
                <c:pt idx="3">
                  <c:v>0.67922234535217285</c:v>
                </c:pt>
                <c:pt idx="4">
                  <c:v>0.79090869426727295</c:v>
                </c:pt>
                <c:pt idx="5">
                  <c:v>0.86328774690628052</c:v>
                </c:pt>
                <c:pt idx="6">
                  <c:v>0.91222840547561646</c:v>
                </c:pt>
                <c:pt idx="7">
                  <c:v>0.94977819919586182</c:v>
                </c:pt>
                <c:pt idx="8">
                  <c:v>0.97755473852157593</c:v>
                </c:pt>
                <c:pt idx="9">
                  <c:v>0.98587793111801147</c:v>
                </c:pt>
                <c:pt idx="10">
                  <c:v>1.0003325939178467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77-4C68-9EEA-11E839509875}"/>
            </c:ext>
          </c:extLst>
        </c:ser>
        <c:ser>
          <c:idx val="8"/>
          <c:order val="8"/>
          <c:tx>
            <c:strRef>
              <c:f>'BOT ontwerp BOT'!$R$1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BOT'!$S$4:$S$14</c:f>
              <c:numCache>
                <c:formatCode>General</c:formatCode>
                <c:ptCount val="11"/>
                <c:pt idx="0">
                  <c:v>0.26820731163024902</c:v>
                </c:pt>
                <c:pt idx="1">
                  <c:v>0.33167034387588501</c:v>
                </c:pt>
                <c:pt idx="2">
                  <c:v>0.47909700870513916</c:v>
                </c:pt>
                <c:pt idx="3">
                  <c:v>0.65371823310852051</c:v>
                </c:pt>
                <c:pt idx="4">
                  <c:v>0.74550223350524902</c:v>
                </c:pt>
                <c:pt idx="5">
                  <c:v>0.80732005834579468</c:v>
                </c:pt>
                <c:pt idx="6">
                  <c:v>0.84887897968292236</c:v>
                </c:pt>
                <c:pt idx="7">
                  <c:v>0.8782200813293457</c:v>
                </c:pt>
                <c:pt idx="8">
                  <c:v>0.89818781614303589</c:v>
                </c:pt>
                <c:pt idx="9">
                  <c:v>0.90327519178390503</c:v>
                </c:pt>
                <c:pt idx="10">
                  <c:v>0.91133558750152588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77-4C68-9EEA-11E839509875}"/>
            </c:ext>
          </c:extLst>
        </c:ser>
        <c:ser>
          <c:idx val="9"/>
          <c:order val="9"/>
          <c:tx>
            <c:strRef>
              <c:f>'BOT ontwerp BOT'!$T$1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BOT'!$U$4:$U$14</c:f>
              <c:numCache>
                <c:formatCode>General</c:formatCode>
                <c:ptCount val="11"/>
                <c:pt idx="0">
                  <c:v>0.25725740194320679</c:v>
                </c:pt>
                <c:pt idx="1">
                  <c:v>0.32632508873939514</c:v>
                </c:pt>
                <c:pt idx="2">
                  <c:v>0.48590061068534851</c:v>
                </c:pt>
                <c:pt idx="3">
                  <c:v>0.623069167137146</c:v>
                </c:pt>
                <c:pt idx="4">
                  <c:v>0.69649815559387207</c:v>
                </c:pt>
                <c:pt idx="5">
                  <c:v>0.7431303858757019</c:v>
                </c:pt>
                <c:pt idx="6">
                  <c:v>0.77397698163986206</c:v>
                </c:pt>
                <c:pt idx="7">
                  <c:v>0.79113078117370605</c:v>
                </c:pt>
                <c:pt idx="8">
                  <c:v>0.79840439558029175</c:v>
                </c:pt>
                <c:pt idx="9">
                  <c:v>0.79945665597915649</c:v>
                </c:pt>
                <c:pt idx="10">
                  <c:v>0.80528610944747925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77-4C68-9EEA-11E839509875}"/>
            </c:ext>
          </c:extLst>
        </c:ser>
        <c:ser>
          <c:idx val="10"/>
          <c:order val="10"/>
          <c:tx>
            <c:strRef>
              <c:f>'BOT ontwerp BOT'!$V$1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'BOT ontwerp BOT'!$W$4:$W$14</c:f>
              <c:numCache>
                <c:formatCode>General</c:formatCode>
                <c:ptCount val="11"/>
                <c:pt idx="0">
                  <c:v>0.24631781876087189</c:v>
                </c:pt>
                <c:pt idx="1">
                  <c:v>0.32287085056304932</c:v>
                </c:pt>
                <c:pt idx="2">
                  <c:v>0.4830167293548584</c:v>
                </c:pt>
                <c:pt idx="3">
                  <c:v>0.58745896816253662</c:v>
                </c:pt>
                <c:pt idx="4">
                  <c:v>0.64335894584655762</c:v>
                </c:pt>
                <c:pt idx="5">
                  <c:v>0.67410969734191895</c:v>
                </c:pt>
                <c:pt idx="6">
                  <c:v>0.68814271688461304</c:v>
                </c:pt>
                <c:pt idx="7">
                  <c:v>0.68832451105117798</c:v>
                </c:pt>
                <c:pt idx="8">
                  <c:v>0.68214511871337891</c:v>
                </c:pt>
                <c:pt idx="9">
                  <c:v>0.6848604679107666</c:v>
                </c:pt>
                <c:pt idx="10">
                  <c:v>0.69034856557846069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77-4C68-9EEA-11E83950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 ontwerp BOT'!$B$17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BOT'!$B$18:$B$28</c15:sqref>
                  </c15:fullRef>
                </c:ext>
              </c:extLst>
              <c:f>'BOT ontwerp BOT'!$B$18:$B$26</c:f>
              <c:numCache>
                <c:formatCode>General</c:formatCode>
                <c:ptCount val="9"/>
                <c:pt idx="0">
                  <c:v>0.22659862860089477</c:v>
                </c:pt>
                <c:pt idx="1">
                  <c:v>0.29513891525025299</c:v>
                </c:pt>
                <c:pt idx="2">
                  <c:v>0.34736294547797025</c:v>
                </c:pt>
                <c:pt idx="3">
                  <c:v>0.45699417056784314</c:v>
                </c:pt>
                <c:pt idx="4">
                  <c:v>0.43384885650710092</c:v>
                </c:pt>
                <c:pt idx="5">
                  <c:v>0.30995058521748314</c:v>
                </c:pt>
                <c:pt idx="6">
                  <c:v>0.19681248898722273</c:v>
                </c:pt>
                <c:pt idx="7">
                  <c:v>8.5789537696303708E-2</c:v>
                </c:pt>
                <c:pt idx="8">
                  <c:v>1.145839245060066E-2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A4-4F85-A6BF-D0A9855A8634}"/>
            </c:ext>
          </c:extLst>
        </c:ser>
        <c:ser>
          <c:idx val="1"/>
          <c:order val="1"/>
          <c:tx>
            <c:strRef>
              <c:f>'BOT ontwerp BOT'!$C$17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BOT'!$C$18:$C$28</c15:sqref>
                  </c15:fullRef>
                </c:ext>
              </c:extLst>
              <c:f>'BOT ontwerp BOT'!$C$18:$C$26</c:f>
              <c:numCache>
                <c:formatCode>General</c:formatCode>
                <c:ptCount val="9"/>
                <c:pt idx="0">
                  <c:v>0.24578953904577974</c:v>
                </c:pt>
                <c:pt idx="1">
                  <c:v>0.32168489047832566</c:v>
                </c:pt>
                <c:pt idx="2">
                  <c:v>0.38441846044717948</c:v>
                </c:pt>
                <c:pt idx="3">
                  <c:v>0.51000434145789186</c:v>
                </c:pt>
                <c:pt idx="4">
                  <c:v>0.45855339845243898</c:v>
                </c:pt>
                <c:pt idx="5">
                  <c:v>0.34700901344214813</c:v>
                </c:pt>
                <c:pt idx="6">
                  <c:v>0.24536207602209498</c:v>
                </c:pt>
                <c:pt idx="7">
                  <c:v>0.14704837081216701</c:v>
                </c:pt>
                <c:pt idx="8">
                  <c:v>2.9461405751455838E-2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A4-4F85-A6BF-D0A9855A8634}"/>
            </c:ext>
          </c:extLst>
        </c:ser>
        <c:ser>
          <c:idx val="2"/>
          <c:order val="2"/>
          <c:tx>
            <c:strRef>
              <c:f>'BOT ontwerp BOT'!$D$17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BOT'!$D$18:$D$28</c15:sqref>
                  </c15:fullRef>
                </c:ext>
              </c:extLst>
              <c:f>'BOT ontwerp BOT'!$D$18:$D$26</c:f>
              <c:numCache>
                <c:formatCode>General</c:formatCode>
                <c:ptCount val="9"/>
                <c:pt idx="0">
                  <c:v>0.26471654837475322</c:v>
                </c:pt>
                <c:pt idx="1">
                  <c:v>0.34889358116246794</c:v>
                </c:pt>
                <c:pt idx="2">
                  <c:v>0.43515696649435714</c:v>
                </c:pt>
                <c:pt idx="3">
                  <c:v>0.5449129069536256</c:v>
                </c:pt>
                <c:pt idx="4">
                  <c:v>0.48364426748813899</c:v>
                </c:pt>
                <c:pt idx="5">
                  <c:v>0.38761148051805761</c:v>
                </c:pt>
                <c:pt idx="6">
                  <c:v>0.29602221745825663</c:v>
                </c:pt>
                <c:pt idx="7">
                  <c:v>0.20895073131404027</c:v>
                </c:pt>
                <c:pt idx="8">
                  <c:v>0.12475136719768647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A4-4F85-A6BF-D0A9855A8634}"/>
            </c:ext>
          </c:extLst>
        </c:ser>
        <c:ser>
          <c:idx val="3"/>
          <c:order val="3"/>
          <c:tx>
            <c:strRef>
              <c:f>'BOT ontwerp BOT'!$E$17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BOT'!$E$18:$E$28</c15:sqref>
                  </c15:fullRef>
                </c:ext>
              </c:extLst>
              <c:f>'BOT ontwerp BOT'!$E$18:$E$26</c:f>
              <c:numCache>
                <c:formatCode>General</c:formatCode>
                <c:ptCount val="9"/>
                <c:pt idx="0">
                  <c:v>0.28387832680738456</c:v>
                </c:pt>
                <c:pt idx="1">
                  <c:v>0.37737198952786577</c:v>
                </c:pt>
                <c:pt idx="2">
                  <c:v>0.5043336557704563</c:v>
                </c:pt>
                <c:pt idx="3">
                  <c:v>0.57596205115823884</c:v>
                </c:pt>
                <c:pt idx="4">
                  <c:v>0.51262416663379229</c:v>
                </c:pt>
                <c:pt idx="5">
                  <c:v>0.42971343466317663</c:v>
                </c:pt>
                <c:pt idx="6">
                  <c:v>0.3484682261143629</c:v>
                </c:pt>
                <c:pt idx="7">
                  <c:v>0.27271369993866806</c:v>
                </c:pt>
                <c:pt idx="8">
                  <c:v>0.19847707442015852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A4-4F85-A6BF-D0A9855A8634}"/>
            </c:ext>
          </c:extLst>
        </c:ser>
        <c:ser>
          <c:idx val="4"/>
          <c:order val="4"/>
          <c:tx>
            <c:strRef>
              <c:f>'BOT ontwerp BOT'!$F$17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BOT'!$F$18:$F$28</c15:sqref>
                  </c15:fullRef>
                </c:ext>
              </c:extLst>
              <c:f>'BOT ontwerp BOT'!$F$18:$F$26</c:f>
              <c:numCache>
                <c:formatCode>General</c:formatCode>
                <c:ptCount val="9"/>
                <c:pt idx="0">
                  <c:v>0.30301469284346194</c:v>
                </c:pt>
                <c:pt idx="1">
                  <c:v>0.40678456426042892</c:v>
                </c:pt>
                <c:pt idx="2">
                  <c:v>0.5597841624977612</c:v>
                </c:pt>
                <c:pt idx="3">
                  <c:v>0.60644070433084418</c:v>
                </c:pt>
                <c:pt idx="4">
                  <c:v>0.54417742523461754</c:v>
                </c:pt>
                <c:pt idx="5">
                  <c:v>0.47237656995022587</c:v>
                </c:pt>
                <c:pt idx="6">
                  <c:v>0.40237529860398219</c:v>
                </c:pt>
                <c:pt idx="7">
                  <c:v>0.33716135158149713</c:v>
                </c:pt>
                <c:pt idx="8">
                  <c:v>0.27340820776231145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A4-4F85-A6BF-D0A9855A8634}"/>
            </c:ext>
          </c:extLst>
        </c:ser>
        <c:ser>
          <c:idx val="5"/>
          <c:order val="5"/>
          <c:tx>
            <c:strRef>
              <c:f>'BOT ontwerp BOT'!$G$17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BOT'!$G$18:$G$28</c15:sqref>
                  </c15:fullRef>
                </c:ext>
              </c:extLst>
              <c:f>'BOT ontwerp BOT'!$G$18:$G$26</c:f>
              <c:numCache>
                <c:formatCode>General</c:formatCode>
                <c:ptCount val="9"/>
                <c:pt idx="0">
                  <c:v>0.32259268173935329</c:v>
                </c:pt>
                <c:pt idx="1">
                  <c:v>0.43680193736009332</c:v>
                </c:pt>
                <c:pt idx="2">
                  <c:v>0.59650799352661155</c:v>
                </c:pt>
                <c:pt idx="3">
                  <c:v>0.63527515809439938</c:v>
                </c:pt>
                <c:pt idx="4">
                  <c:v>0.57744534212921617</c:v>
                </c:pt>
                <c:pt idx="5">
                  <c:v>0.51628536070682773</c:v>
                </c:pt>
                <c:pt idx="6">
                  <c:v>0.45786447314268952</c:v>
                </c:pt>
                <c:pt idx="7">
                  <c:v>0.40252462890523116</c:v>
                </c:pt>
                <c:pt idx="8">
                  <c:v>0.34895718959974964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A4-4F85-A6BF-D0A9855A8634}"/>
            </c:ext>
          </c:extLst>
        </c:ser>
        <c:ser>
          <c:idx val="6"/>
          <c:order val="6"/>
          <c:tx>
            <c:strRef>
              <c:f>'BOT ontwerp BOT'!$H$17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BOT'!$H$18:$H$28</c15:sqref>
                  </c15:fullRef>
                </c:ext>
              </c:extLst>
              <c:f>'BOT ontwerp BOT'!$H$18:$H$26</c:f>
              <c:numCache>
                <c:formatCode>General</c:formatCode>
                <c:ptCount val="9"/>
                <c:pt idx="0">
                  <c:v>0.34274763160856037</c:v>
                </c:pt>
                <c:pt idx="1">
                  <c:v>0.47507819610392904</c:v>
                </c:pt>
                <c:pt idx="2">
                  <c:v>0.63173151404264116</c:v>
                </c:pt>
                <c:pt idx="3">
                  <c:v>0.65513426137037611</c:v>
                </c:pt>
                <c:pt idx="4">
                  <c:v>0.60827728912097456</c:v>
                </c:pt>
                <c:pt idx="5">
                  <c:v>0.56079491175632057</c:v>
                </c:pt>
                <c:pt idx="6">
                  <c:v>0.51361941397437783</c:v>
                </c:pt>
                <c:pt idx="7">
                  <c:v>0.4686179928378803</c:v>
                </c:pt>
                <c:pt idx="8">
                  <c:v>0.42493566218588463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A4-4F85-A6BF-D0A9855A8634}"/>
            </c:ext>
          </c:extLst>
        </c:ser>
        <c:ser>
          <c:idx val="7"/>
          <c:order val="7"/>
          <c:tx>
            <c:strRef>
              <c:f>'BOT ontwerp BOT'!$I$17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BOT'!$I$18:$I$28</c15:sqref>
                  </c15:fullRef>
                </c:ext>
              </c:extLst>
              <c:f>'BOT ontwerp BOT'!$I$18:$I$26</c:f>
              <c:numCache>
                <c:formatCode>General</c:formatCode>
                <c:ptCount val="9"/>
                <c:pt idx="0">
                  <c:v>0.36351269495935357</c:v>
                </c:pt>
                <c:pt idx="1">
                  <c:v>0.52629146744546407</c:v>
                </c:pt>
                <c:pt idx="2">
                  <c:v>0.66023688044639461</c:v>
                </c:pt>
                <c:pt idx="3">
                  <c:v>0.67259066329924377</c:v>
                </c:pt>
                <c:pt idx="4">
                  <c:v>0.63844908746133733</c:v>
                </c:pt>
                <c:pt idx="5">
                  <c:v>0.60283120902899257</c:v>
                </c:pt>
                <c:pt idx="6">
                  <c:v>0.56887150594005631</c:v>
                </c:pt>
                <c:pt idx="7">
                  <c:v>0.53491940888005329</c:v>
                </c:pt>
                <c:pt idx="8">
                  <c:v>0.50169103084774647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A4-4F85-A6BF-D0A9855A8634}"/>
            </c:ext>
          </c:extLst>
        </c:ser>
        <c:ser>
          <c:idx val="8"/>
          <c:order val="8"/>
          <c:tx>
            <c:strRef>
              <c:f>'BOT ontwerp BOT'!$J$17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BOT'!$J$18:$J$28</c15:sqref>
                  </c15:fullRef>
                </c:ext>
              </c:extLst>
              <c:f>'BOT ontwerp BOT'!$J$18:$J$26</c:f>
              <c:numCache>
                <c:formatCode>General</c:formatCode>
                <c:ptCount val="9"/>
                <c:pt idx="0">
                  <c:v>0.38512759646488753</c:v>
                </c:pt>
                <c:pt idx="1">
                  <c:v>0.57598775632333876</c:v>
                </c:pt>
                <c:pt idx="2">
                  <c:v>0.69194395461309988</c:v>
                </c:pt>
                <c:pt idx="3">
                  <c:v>0.69218884544364057</c:v>
                </c:pt>
                <c:pt idx="4">
                  <c:v>0.66707447687986332</c:v>
                </c:pt>
                <c:pt idx="5">
                  <c:v>0.6424726401691363</c:v>
                </c:pt>
                <c:pt idx="6">
                  <c:v>0.62032291364885372</c:v>
                </c:pt>
                <c:pt idx="7">
                  <c:v>0.59814323085351462</c:v>
                </c:pt>
                <c:pt idx="8">
                  <c:v>0.5766665686735849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A4-4F85-A6BF-D0A9855A8634}"/>
            </c:ext>
          </c:extLst>
        </c:ser>
        <c:ser>
          <c:idx val="9"/>
          <c:order val="9"/>
          <c:tx>
            <c:strRef>
              <c:f>'BOT ontwerp BOT'!$K$17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BOT'!$K$18:$K$28</c15:sqref>
                  </c15:fullRef>
                </c:ext>
              </c:extLst>
              <c:f>'BOT ontwerp BOT'!$K$18:$K$26</c:f>
              <c:numCache>
                <c:formatCode>General</c:formatCode>
                <c:ptCount val="9"/>
                <c:pt idx="0">
                  <c:v>0.40804142571598234</c:v>
                </c:pt>
                <c:pt idx="1">
                  <c:v>0.6165277109694709</c:v>
                </c:pt>
                <c:pt idx="2">
                  <c:v>0.71778039647527103</c:v>
                </c:pt>
                <c:pt idx="3">
                  <c:v>0.71071633768491416</c:v>
                </c:pt>
                <c:pt idx="4">
                  <c:v>0.69375343380144283</c:v>
                </c:pt>
                <c:pt idx="5">
                  <c:v>0.67858537035701727</c:v>
                </c:pt>
                <c:pt idx="6">
                  <c:v>0.66534292673208428</c:v>
                </c:pt>
                <c:pt idx="7">
                  <c:v>0.65260508347339241</c:v>
                </c:pt>
                <c:pt idx="8">
                  <c:v>0.63649444498071406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A4-4F85-A6BF-D0A9855A8634}"/>
            </c:ext>
          </c:extLst>
        </c:ser>
        <c:ser>
          <c:idx val="10"/>
          <c:order val="10"/>
          <c:tx>
            <c:strRef>
              <c:f>'BOT ontwerp BOT'!$L$17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BOT'!$L$18:$L$28</c15:sqref>
                  </c15:fullRef>
                </c:ext>
              </c:extLst>
              <c:f>'BOT ontwerp BOT'!$L$18:$L$26</c:f>
              <c:numCache>
                <c:formatCode>General</c:formatCode>
                <c:ptCount val="9"/>
                <c:pt idx="0">
                  <c:v>0.43217143940188174</c:v>
                </c:pt>
                <c:pt idx="1">
                  <c:v>0.65099257431500157</c:v>
                </c:pt>
                <c:pt idx="2">
                  <c:v>0.73415984301445414</c:v>
                </c:pt>
                <c:pt idx="3">
                  <c:v>0.72854595296271507</c:v>
                </c:pt>
                <c:pt idx="4">
                  <c:v>0.71851897557220956</c:v>
                </c:pt>
                <c:pt idx="5">
                  <c:v>0.71112331697331244</c:v>
                </c:pt>
                <c:pt idx="6">
                  <c:v>0.70387264955865769</c:v>
                </c:pt>
                <c:pt idx="7">
                  <c:v>0.6960566649137192</c:v>
                </c:pt>
                <c:pt idx="8">
                  <c:v>0.6719129876929486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A4-4F85-A6BF-D0A9855A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'eigen ontwerp Qblade'!$B$25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Qblade'!$B$26:$B$36</c:f>
              <c:numCache>
                <c:formatCode>General</c:formatCode>
                <c:ptCount val="11"/>
                <c:pt idx="0">
                  <c:v>0.2010406066734601</c:v>
                </c:pt>
                <c:pt idx="1">
                  <c:v>0.29531305998920987</c:v>
                </c:pt>
                <c:pt idx="2">
                  <c:v>0.37954689244329148</c:v>
                </c:pt>
                <c:pt idx="3">
                  <c:v>0.45292903335032358</c:v>
                </c:pt>
                <c:pt idx="4">
                  <c:v>0.51118478556293112</c:v>
                </c:pt>
                <c:pt idx="5">
                  <c:v>0.56565332487110764</c:v>
                </c:pt>
                <c:pt idx="6">
                  <c:v>0.59149486476483104</c:v>
                </c:pt>
                <c:pt idx="7">
                  <c:v>0.56241080632105356</c:v>
                </c:pt>
                <c:pt idx="8">
                  <c:v>0.48305435037211591</c:v>
                </c:pt>
                <c:pt idx="9">
                  <c:v>0.47070636040986719</c:v>
                </c:pt>
                <c:pt idx="10">
                  <c:v>0.38747927183116077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1-424F-8F77-43F5F374DE2C}"/>
            </c:ext>
          </c:extLst>
        </c:ser>
        <c:ser>
          <c:idx val="1"/>
          <c:order val="1"/>
          <c:tx>
            <c:strRef>
              <c:f>'eigen ontwerp Qblade'!$C$25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Qblade'!$C$26:$C$36</c:f>
              <c:numCache>
                <c:formatCode>General</c:formatCode>
                <c:ptCount val="11"/>
                <c:pt idx="0">
                  <c:v>0.22273224379183934</c:v>
                </c:pt>
                <c:pt idx="1">
                  <c:v>0.32715073322912652</c:v>
                </c:pt>
                <c:pt idx="2">
                  <c:v>0.42161861110673965</c:v>
                </c:pt>
                <c:pt idx="3">
                  <c:v>0.50304130778545975</c:v>
                </c:pt>
                <c:pt idx="4">
                  <c:v>0.56872589105612903</c:v>
                </c:pt>
                <c:pt idx="5">
                  <c:v>0.62609080777450821</c:v>
                </c:pt>
                <c:pt idx="6">
                  <c:v>0.62469969268874825</c:v>
                </c:pt>
                <c:pt idx="7">
                  <c:v>0.5755403600841833</c:v>
                </c:pt>
                <c:pt idx="8">
                  <c:v>0.56865587553960095</c:v>
                </c:pt>
                <c:pt idx="9">
                  <c:v>0.509265174602473</c:v>
                </c:pt>
                <c:pt idx="10">
                  <c:v>0.44412039031058298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1-424F-8F77-43F5F374DE2C}"/>
            </c:ext>
          </c:extLst>
        </c:ser>
        <c:ser>
          <c:idx val="2"/>
          <c:order val="2"/>
          <c:tx>
            <c:strRef>
              <c:f>'eigen ontwerp Qblade'!$D$25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Qblade'!$D$26:$D$36</c:f>
              <c:numCache>
                <c:formatCode>General</c:formatCode>
                <c:ptCount val="11"/>
                <c:pt idx="0">
                  <c:v>0.24483740412750132</c:v>
                </c:pt>
                <c:pt idx="1">
                  <c:v>0.3596858988482779</c:v>
                </c:pt>
                <c:pt idx="2">
                  <c:v>0.46413124931996558</c:v>
                </c:pt>
                <c:pt idx="3">
                  <c:v>0.5523300328987617</c:v>
                </c:pt>
                <c:pt idx="4">
                  <c:v>0.62988782976176549</c:v>
                </c:pt>
                <c:pt idx="5">
                  <c:v>0.67020819440776114</c:v>
                </c:pt>
                <c:pt idx="6">
                  <c:v>0.63980453352222488</c:v>
                </c:pt>
                <c:pt idx="7">
                  <c:v>0.62883769414945578</c:v>
                </c:pt>
                <c:pt idx="8">
                  <c:v>0.60653788624087812</c:v>
                </c:pt>
                <c:pt idx="9">
                  <c:v>0.55427750575185142</c:v>
                </c:pt>
                <c:pt idx="10">
                  <c:v>0.49997916680127069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1-424F-8F77-43F5F374DE2C}"/>
            </c:ext>
          </c:extLst>
        </c:ser>
        <c:ser>
          <c:idx val="3"/>
          <c:order val="3"/>
          <c:tx>
            <c:strRef>
              <c:f>'eigen ontwerp Qblade'!$E$25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Qblade'!$E$26:$E$36</c:f>
              <c:numCache>
                <c:formatCode>General</c:formatCode>
                <c:ptCount val="11"/>
                <c:pt idx="0">
                  <c:v>0.26746989711408203</c:v>
                </c:pt>
                <c:pt idx="1">
                  <c:v>0.39301819843532004</c:v>
                </c:pt>
                <c:pt idx="2">
                  <c:v>0.50696663977451828</c:v>
                </c:pt>
                <c:pt idx="3">
                  <c:v>0.60234015641661098</c:v>
                </c:pt>
                <c:pt idx="4">
                  <c:v>0.67191769169773985</c:v>
                </c:pt>
                <c:pt idx="5">
                  <c:v>0.69101869948767058</c:v>
                </c:pt>
                <c:pt idx="6">
                  <c:v>0.67940803130070215</c:v>
                </c:pt>
                <c:pt idx="7">
                  <c:v>0.67375576548238636</c:v>
                </c:pt>
                <c:pt idx="8">
                  <c:v>0.6406873024468096</c:v>
                </c:pt>
                <c:pt idx="9">
                  <c:v>0.59829053989288061</c:v>
                </c:pt>
                <c:pt idx="10">
                  <c:v>0.56005902274860753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1-424F-8F77-43F5F374DE2C}"/>
            </c:ext>
          </c:extLst>
        </c:ser>
        <c:ser>
          <c:idx val="4"/>
          <c:order val="4"/>
          <c:tx>
            <c:strRef>
              <c:f>'eigen ontwerp Qblade'!$F$25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Qblade'!$F$26:$F$36</c:f>
              <c:numCache>
                <c:formatCode>General</c:formatCode>
                <c:ptCount val="11"/>
                <c:pt idx="0">
                  <c:v>0.29075047023776651</c:v>
                </c:pt>
                <c:pt idx="1">
                  <c:v>0.42722818587230116</c:v>
                </c:pt>
                <c:pt idx="2">
                  <c:v>0.54991828447206048</c:v>
                </c:pt>
                <c:pt idx="3">
                  <c:v>0.65412564859723443</c:v>
                </c:pt>
                <c:pt idx="4">
                  <c:v>0.71477215761116419</c:v>
                </c:pt>
                <c:pt idx="5">
                  <c:v>0.71258143189270251</c:v>
                </c:pt>
                <c:pt idx="6">
                  <c:v>0.72609982832165287</c:v>
                </c:pt>
                <c:pt idx="7">
                  <c:v>0.7081551329068797</c:v>
                </c:pt>
                <c:pt idx="8">
                  <c:v>0.67533666107140233</c:v>
                </c:pt>
                <c:pt idx="9">
                  <c:v>0.64695923652458154</c:v>
                </c:pt>
                <c:pt idx="10">
                  <c:v>0.61362273142180668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1-424F-8F77-43F5F374DE2C}"/>
            </c:ext>
          </c:extLst>
        </c:ser>
        <c:ser>
          <c:idx val="5"/>
          <c:order val="5"/>
          <c:tx>
            <c:strRef>
              <c:f>'eigen ontwerp Qblade'!$G$25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Qblade'!$G$26:$G$36</c:f>
              <c:numCache>
                <c:formatCode>0.0000</c:formatCode>
                <c:ptCount val="11"/>
                <c:pt idx="0">
                  <c:v>0.314806635284757</c:v>
                </c:pt>
                <c:pt idx="1">
                  <c:v>0.46237056183403435</c:v>
                </c:pt>
                <c:pt idx="2">
                  <c:v>0.59267038266687266</c:v>
                </c:pt>
                <c:pt idx="3">
                  <c:v>0.69492737866101828</c:v>
                </c:pt>
                <c:pt idx="4">
                  <c:v>0.7232076683344969</c:v>
                </c:pt>
                <c:pt idx="5">
                  <c:v>0.75001151731843296</c:v>
                </c:pt>
                <c:pt idx="6">
                  <c:v>0.75506271466524011</c:v>
                </c:pt>
                <c:pt idx="7">
                  <c:v>0.73407126758013597</c:v>
                </c:pt>
                <c:pt idx="8">
                  <c:v>0.71326852497213244</c:v>
                </c:pt>
                <c:pt idx="9">
                  <c:v>0.68860501323026757</c:v>
                </c:pt>
                <c:pt idx="10">
                  <c:v>0.66069918999933863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1-424F-8F77-43F5F374DE2C}"/>
            </c:ext>
          </c:extLst>
        </c:ser>
        <c:ser>
          <c:idx val="6"/>
          <c:order val="6"/>
          <c:tx>
            <c:strRef>
              <c:f>'eigen ontwerp Qblade'!$H$25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Qblade'!$H$26:$H$36</c:f>
              <c:numCache>
                <c:formatCode>General</c:formatCode>
                <c:ptCount val="11"/>
                <c:pt idx="0">
                  <c:v>0.33977461240710527</c:v>
                </c:pt>
                <c:pt idx="1">
                  <c:v>0.49845423936759925</c:v>
                </c:pt>
                <c:pt idx="2">
                  <c:v>0.63690447280653051</c:v>
                </c:pt>
                <c:pt idx="3">
                  <c:v>0.72716643318178786</c:v>
                </c:pt>
                <c:pt idx="4">
                  <c:v>0.7619524072401872</c:v>
                </c:pt>
                <c:pt idx="5">
                  <c:v>0.7891543869997143</c:v>
                </c:pt>
                <c:pt idx="6">
                  <c:v>0.77784285714427459</c:v>
                </c:pt>
                <c:pt idx="7">
                  <c:v>0.76319620024396717</c:v>
                </c:pt>
                <c:pt idx="8">
                  <c:v>0.74513740149872743</c:v>
                </c:pt>
                <c:pt idx="9">
                  <c:v>0.7212423455619793</c:v>
                </c:pt>
                <c:pt idx="10">
                  <c:v>0.69955527064716827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1-424F-8F77-43F5F374DE2C}"/>
            </c:ext>
          </c:extLst>
        </c:ser>
        <c:ser>
          <c:idx val="7"/>
          <c:order val="7"/>
          <c:tx>
            <c:strRef>
              <c:f>'eigen ontwerp Qblade'!$I$25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Qblade'!$I$26:$I$36</c:f>
              <c:numCache>
                <c:formatCode>General</c:formatCode>
                <c:ptCount val="11"/>
                <c:pt idx="0">
                  <c:v>0.36579632959705782</c:v>
                </c:pt>
                <c:pt idx="1">
                  <c:v>0.53543123936270054</c:v>
                </c:pt>
                <c:pt idx="2">
                  <c:v>0.68181988646474634</c:v>
                </c:pt>
                <c:pt idx="3">
                  <c:v>0.75669187448086916</c:v>
                </c:pt>
                <c:pt idx="4">
                  <c:v>0.79885717789353028</c:v>
                </c:pt>
                <c:pt idx="5">
                  <c:v>0.81099097177773227</c:v>
                </c:pt>
                <c:pt idx="6">
                  <c:v>0.8007257175137048</c:v>
                </c:pt>
                <c:pt idx="7">
                  <c:v>0.78762240123846805</c:v>
                </c:pt>
                <c:pt idx="8">
                  <c:v>0.76804492147193204</c:v>
                </c:pt>
                <c:pt idx="9">
                  <c:v>0.74964972569896082</c:v>
                </c:pt>
                <c:pt idx="10">
                  <c:v>0.72187900162252505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A1-424F-8F77-43F5F374DE2C}"/>
            </c:ext>
          </c:extLst>
        </c:ser>
        <c:ser>
          <c:idx val="8"/>
          <c:order val="8"/>
          <c:tx>
            <c:strRef>
              <c:f>'eigen ontwerp Qblade'!$J$25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Qblade'!$J$26:$J$36</c:f>
              <c:numCache>
                <c:formatCode>General</c:formatCode>
                <c:ptCount val="11"/>
                <c:pt idx="0">
                  <c:v>0.39301702342065647</c:v>
                </c:pt>
                <c:pt idx="1">
                  <c:v>0.57317626599745686</c:v>
                </c:pt>
                <c:pt idx="2">
                  <c:v>0.71201979795695203</c:v>
                </c:pt>
                <c:pt idx="3">
                  <c:v>0.78884168346514016</c:v>
                </c:pt>
                <c:pt idx="4">
                  <c:v>0.81887654062042059</c:v>
                </c:pt>
                <c:pt idx="5">
                  <c:v>0.82515117844498498</c:v>
                </c:pt>
                <c:pt idx="6">
                  <c:v>0.81862271247829821</c:v>
                </c:pt>
                <c:pt idx="7">
                  <c:v>0.80391453221746023</c:v>
                </c:pt>
                <c:pt idx="8">
                  <c:v>0.78585795959406402</c:v>
                </c:pt>
                <c:pt idx="9">
                  <c:v>0.75904049197732804</c:v>
                </c:pt>
                <c:pt idx="10">
                  <c:v>0.72537925366384659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A1-424F-8F77-43F5F374DE2C}"/>
            </c:ext>
          </c:extLst>
        </c:ser>
        <c:ser>
          <c:idx val="9"/>
          <c:order val="9"/>
          <c:tx>
            <c:strRef>
              <c:f>'eigen ontwerp Qblade'!$K$25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Qblade'!$K$26:$K$36</c:f>
              <c:numCache>
                <c:formatCode>General</c:formatCode>
                <c:ptCount val="11"/>
                <c:pt idx="0">
                  <c:v>0.42158208649428719</c:v>
                </c:pt>
                <c:pt idx="1">
                  <c:v>0.61143803673819841</c:v>
                </c:pt>
                <c:pt idx="2">
                  <c:v>0.74715776838744352</c:v>
                </c:pt>
                <c:pt idx="3">
                  <c:v>0.81828990060135243</c:v>
                </c:pt>
                <c:pt idx="4">
                  <c:v>0.83842965689189841</c:v>
                </c:pt>
                <c:pt idx="5">
                  <c:v>0.84302447444943218</c:v>
                </c:pt>
                <c:pt idx="6">
                  <c:v>0.83149889432558532</c:v>
                </c:pt>
                <c:pt idx="7">
                  <c:v>0.81414394195164375</c:v>
                </c:pt>
                <c:pt idx="8">
                  <c:v>0.78631258718119024</c:v>
                </c:pt>
                <c:pt idx="9">
                  <c:v>0.74764491201132055</c:v>
                </c:pt>
                <c:pt idx="10">
                  <c:v>0.64542514622560776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A1-424F-8F77-43F5F374DE2C}"/>
            </c:ext>
          </c:extLst>
        </c:ser>
        <c:ser>
          <c:idx val="10"/>
          <c:order val="10"/>
          <c:tx>
            <c:strRef>
              <c:f>'eigen ontwerp Qblade'!$L$25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Qblade'!$A$26:$A$36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'eigen ontwerp Qblade'!$L$26:$L$36</c:f>
              <c:numCache>
                <c:formatCode>General</c:formatCode>
                <c:ptCount val="11"/>
                <c:pt idx="0">
                  <c:v>0.45162750385208011</c:v>
                </c:pt>
                <c:pt idx="1">
                  <c:v>0.65073324407157906</c:v>
                </c:pt>
                <c:pt idx="2">
                  <c:v>0.78025719202771693</c:v>
                </c:pt>
                <c:pt idx="3">
                  <c:v>0.84835258637087196</c:v>
                </c:pt>
                <c:pt idx="4">
                  <c:v>0.85927431959872547</c:v>
                </c:pt>
                <c:pt idx="5">
                  <c:v>0.85168462709026793</c:v>
                </c:pt>
                <c:pt idx="6">
                  <c:v>0.83690111394302558</c:v>
                </c:pt>
                <c:pt idx="7">
                  <c:v>0.81123042119403244</c:v>
                </c:pt>
                <c:pt idx="8">
                  <c:v>0.75156122209786136</c:v>
                </c:pt>
                <c:pt idx="9">
                  <c:v>0.57111690433774442</c:v>
                </c:pt>
                <c:pt idx="10">
                  <c:v>0.32642596119616069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A1-424F-8F77-43F5F374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'ct_BOT'!$B$2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'ct_BOT'!$B$5:$B$15</c15:sqref>
                  </c15:fullRef>
                </c:ext>
              </c:extLst>
              <c:f>'ct_BOT'!$B$5:$B$13</c:f>
              <c:numCache>
                <c:formatCode>0.00</c:formatCode>
                <c:ptCount val="9"/>
                <c:pt idx="0">
                  <c:v>0.32665740999999998</c:v>
                </c:pt>
                <c:pt idx="1">
                  <c:v>0.41397884000000001</c:v>
                </c:pt>
                <c:pt idx="2">
                  <c:v>0.52604567999999996</c:v>
                </c:pt>
                <c:pt idx="3">
                  <c:v>0.66801124999999995</c:v>
                </c:pt>
                <c:pt idx="4">
                  <c:v>0.82159579000000005</c:v>
                </c:pt>
                <c:pt idx="5">
                  <c:v>0.95255882000000003</c:v>
                </c:pt>
                <c:pt idx="6">
                  <c:v>1.1152211000000001</c:v>
                </c:pt>
                <c:pt idx="7">
                  <c:v>1.3006245000000001</c:v>
                </c:pt>
                <c:pt idx="8">
                  <c:v>1.435389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D9-41C3-9CF6-A97D47541C06}"/>
            </c:ext>
          </c:extLst>
        </c:ser>
        <c:ser>
          <c:idx val="1"/>
          <c:order val="1"/>
          <c:tx>
            <c:strRef>
              <c:f>'ct_BOT'!$C$2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'ct_BOT'!$C$5:$C$15</c15:sqref>
                  </c15:fullRef>
                </c:ext>
              </c:extLst>
              <c:f>'ct_BOT'!$C$5:$C$13</c:f>
              <c:numCache>
                <c:formatCode>0.00</c:formatCode>
                <c:ptCount val="9"/>
                <c:pt idx="0">
                  <c:v>0.32212210000000002</c:v>
                </c:pt>
                <c:pt idx="1">
                  <c:v>0.40638333999999998</c:v>
                </c:pt>
                <c:pt idx="2">
                  <c:v>0.51650518000000001</c:v>
                </c:pt>
                <c:pt idx="3">
                  <c:v>0.65829289000000002</c:v>
                </c:pt>
                <c:pt idx="4">
                  <c:v>0.78443545000000003</c:v>
                </c:pt>
                <c:pt idx="5">
                  <c:v>0.94715260999999995</c:v>
                </c:pt>
                <c:pt idx="6">
                  <c:v>1.0653003000000001</c:v>
                </c:pt>
                <c:pt idx="7">
                  <c:v>1.2622785999999999</c:v>
                </c:pt>
                <c:pt idx="8">
                  <c:v>1.3886122999999999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D9-41C3-9CF6-A97D47541C06}"/>
            </c:ext>
          </c:extLst>
        </c:ser>
        <c:ser>
          <c:idx val="2"/>
          <c:order val="2"/>
          <c:tx>
            <c:strRef>
              <c:f>'ct_BOT'!$D$2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'ct_BOT'!$D$5:$D$15</c15:sqref>
                  </c15:fullRef>
                </c:ext>
              </c:extLst>
              <c:f>'ct_BOT'!$D$5:$D$13</c:f>
              <c:numCache>
                <c:formatCode>0.00</c:formatCode>
                <c:ptCount val="9"/>
                <c:pt idx="0">
                  <c:v>0.31694444999999999</c:v>
                </c:pt>
                <c:pt idx="1">
                  <c:v>0.39830916999999999</c:v>
                </c:pt>
                <c:pt idx="2">
                  <c:v>0.50687104000000005</c:v>
                </c:pt>
                <c:pt idx="3">
                  <c:v>0.64875000999999999</c:v>
                </c:pt>
                <c:pt idx="4">
                  <c:v>0.77923047999999995</c:v>
                </c:pt>
                <c:pt idx="5">
                  <c:v>0.88146137999999996</c:v>
                </c:pt>
                <c:pt idx="6">
                  <c:v>1.0923985000000001</c:v>
                </c:pt>
                <c:pt idx="7">
                  <c:v>1.2266178999999999</c:v>
                </c:pt>
                <c:pt idx="8">
                  <c:v>1.3180228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D9-41C3-9CF6-A97D47541C06}"/>
            </c:ext>
          </c:extLst>
        </c:ser>
        <c:ser>
          <c:idx val="3"/>
          <c:order val="3"/>
          <c:tx>
            <c:strRef>
              <c:f>'ct_BOT'!$E$2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'ct_BOT'!$E$5:$E$15</c15:sqref>
                  </c15:fullRef>
                </c:ext>
              </c:extLst>
              <c:f>'ct_BOT'!$E$5:$E$13</c:f>
              <c:numCache>
                <c:formatCode>0.00</c:formatCode>
                <c:ptCount val="9"/>
                <c:pt idx="0">
                  <c:v>0.31116803999999998</c:v>
                </c:pt>
                <c:pt idx="1">
                  <c:v>0.38984779000000003</c:v>
                </c:pt>
                <c:pt idx="2">
                  <c:v>0.49725850999999999</c:v>
                </c:pt>
                <c:pt idx="3">
                  <c:v>0.61449098999999996</c:v>
                </c:pt>
                <c:pt idx="4">
                  <c:v>0.74202436000000005</c:v>
                </c:pt>
                <c:pt idx="5">
                  <c:v>0.8779515</c:v>
                </c:pt>
                <c:pt idx="6">
                  <c:v>1.0707536</c:v>
                </c:pt>
                <c:pt idx="7">
                  <c:v>1.1647069000000001</c:v>
                </c:pt>
                <c:pt idx="8">
                  <c:v>1.2410847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D9-41C3-9CF6-A97D47541C06}"/>
            </c:ext>
          </c:extLst>
        </c:ser>
        <c:ser>
          <c:idx val="4"/>
          <c:order val="4"/>
          <c:tx>
            <c:strRef>
              <c:f>'ct_BOT'!$F$2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'ct_BOT'!$F$5:$F$15</c15:sqref>
                  </c15:fullRef>
                </c:ext>
              </c:extLst>
              <c:f>'ct_BOT'!$F$5:$F$13</c:f>
              <c:numCache>
                <c:formatCode>0.00</c:formatCode>
                <c:ptCount val="9"/>
                <c:pt idx="0">
                  <c:v>0.30483997000000002</c:v>
                </c:pt>
                <c:pt idx="1">
                  <c:v>0.38109207</c:v>
                </c:pt>
                <c:pt idx="2">
                  <c:v>0.48776016</c:v>
                </c:pt>
                <c:pt idx="3">
                  <c:v>0.60295211999999998</c:v>
                </c:pt>
                <c:pt idx="4">
                  <c:v>0.72143024</c:v>
                </c:pt>
                <c:pt idx="5">
                  <c:v>0.89154232</c:v>
                </c:pt>
                <c:pt idx="6">
                  <c:v>1.0217935</c:v>
                </c:pt>
                <c:pt idx="7">
                  <c:v>1.1017182999999999</c:v>
                </c:pt>
                <c:pt idx="8">
                  <c:v>1.1577584000000001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D9-41C3-9CF6-A97D47541C06}"/>
            </c:ext>
          </c:extLst>
        </c:ser>
        <c:ser>
          <c:idx val="5"/>
          <c:order val="5"/>
          <c:tx>
            <c:strRef>
              <c:f>'ct_BOT'!$G$2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'ct_BOT'!$G$5:$G$15</c15:sqref>
                  </c15:fullRef>
                </c:ext>
              </c:extLst>
              <c:f>'ct_BOT'!$G$5:$G$13</c:f>
              <c:numCache>
                <c:formatCode>0.00</c:formatCode>
                <c:ptCount val="9"/>
                <c:pt idx="0">
                  <c:v>0.29801103000000001</c:v>
                </c:pt>
                <c:pt idx="1">
                  <c:v>0.37213584999999999</c:v>
                </c:pt>
                <c:pt idx="2">
                  <c:v>0.47842813000000001</c:v>
                </c:pt>
                <c:pt idx="3">
                  <c:v>0.57970184000000002</c:v>
                </c:pt>
                <c:pt idx="4">
                  <c:v>0.71040481</c:v>
                </c:pt>
                <c:pt idx="5">
                  <c:v>0.87282466999999997</c:v>
                </c:pt>
                <c:pt idx="6">
                  <c:v>0.95429646999999995</c:v>
                </c:pt>
                <c:pt idx="7">
                  <c:v>1.0236209999999999</c:v>
                </c:pt>
                <c:pt idx="8">
                  <c:v>1.0632767999999999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6D9-41C3-9CF6-A97D47541C06}"/>
            </c:ext>
          </c:extLst>
        </c:ser>
        <c:ser>
          <c:idx val="6"/>
          <c:order val="6"/>
          <c:tx>
            <c:strRef>
              <c:f>'ct_BOT'!$H$2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'ct_BOT'!$H$5:$H$15</c15:sqref>
                  </c15:fullRef>
                </c:ext>
              </c:extLst>
              <c:f>'ct_BOT'!$H$5:$H$13</c:f>
              <c:numCache>
                <c:formatCode>0.00</c:formatCode>
                <c:ptCount val="9"/>
                <c:pt idx="0">
                  <c:v>0.29073571999999998</c:v>
                </c:pt>
                <c:pt idx="1">
                  <c:v>0.36307647999999998</c:v>
                </c:pt>
                <c:pt idx="2">
                  <c:v>0.45855129</c:v>
                </c:pt>
                <c:pt idx="3">
                  <c:v>0.57583994000000005</c:v>
                </c:pt>
                <c:pt idx="4">
                  <c:v>0.71879720999999996</c:v>
                </c:pt>
                <c:pt idx="5">
                  <c:v>0.82652420000000004</c:v>
                </c:pt>
                <c:pt idx="6">
                  <c:v>0.88834924000000004</c:v>
                </c:pt>
                <c:pt idx="7">
                  <c:v>0.93345772999999999</c:v>
                </c:pt>
                <c:pt idx="8">
                  <c:v>0.96666604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6D9-41C3-9CF6-A97D47541C06}"/>
            </c:ext>
          </c:extLst>
        </c:ser>
        <c:ser>
          <c:idx val="7"/>
          <c:order val="7"/>
          <c:tx>
            <c:strRef>
              <c:f>'ct_BOT'!$I$2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'ct_BOT'!$I$5:$I$15</c15:sqref>
                  </c15:fullRef>
                </c:ext>
              </c:extLst>
              <c:f>'ct_BOT'!$I$5:$I$13</c:f>
              <c:numCache>
                <c:formatCode>0.00</c:formatCode>
                <c:ptCount val="9"/>
                <c:pt idx="0">
                  <c:v>0.2830725</c:v>
                </c:pt>
                <c:pt idx="1">
                  <c:v>0.35400580999999998</c:v>
                </c:pt>
                <c:pt idx="2">
                  <c:v>0.44123125000000002</c:v>
                </c:pt>
                <c:pt idx="3">
                  <c:v>0.52363992000000004</c:v>
                </c:pt>
                <c:pt idx="4">
                  <c:v>0.68775624000000002</c:v>
                </c:pt>
                <c:pt idx="5">
                  <c:v>0.77290773000000002</c:v>
                </c:pt>
                <c:pt idx="6">
                  <c:v>0.82034432999999995</c:v>
                </c:pt>
                <c:pt idx="7">
                  <c:v>0.84253162000000004</c:v>
                </c:pt>
                <c:pt idx="8">
                  <c:v>0.85783880999999995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D9-41C3-9CF6-A97D47541C06}"/>
            </c:ext>
          </c:extLst>
        </c:ser>
        <c:ser>
          <c:idx val="8"/>
          <c:order val="8"/>
          <c:tx>
            <c:strRef>
              <c:f>'ct_BOT'!$J$2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'ct_BOT'!$J$5:$J$15</c15:sqref>
                  </c15:fullRef>
                </c:ext>
              </c:extLst>
              <c:f>'ct_BOT'!$J$5:$J$13</c:f>
              <c:numCache>
                <c:formatCode>0.00</c:formatCode>
                <c:ptCount val="9"/>
                <c:pt idx="0">
                  <c:v>0.27508306999999999</c:v>
                </c:pt>
                <c:pt idx="1">
                  <c:v>0.34500644000000003</c:v>
                </c:pt>
                <c:pt idx="2">
                  <c:v>0.42743310000000001</c:v>
                </c:pt>
                <c:pt idx="3">
                  <c:v>0.52328134000000004</c:v>
                </c:pt>
                <c:pt idx="4">
                  <c:v>0.65255057999999999</c:v>
                </c:pt>
                <c:pt idx="5">
                  <c:v>0.70263070000000005</c:v>
                </c:pt>
                <c:pt idx="6">
                  <c:v>0.73301327000000005</c:v>
                </c:pt>
                <c:pt idx="7">
                  <c:v>0.74047004999999999</c:v>
                </c:pt>
                <c:pt idx="8">
                  <c:v>0.74574143000000004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6D9-41C3-9CF6-A97D47541C06}"/>
            </c:ext>
          </c:extLst>
        </c:ser>
        <c:ser>
          <c:idx val="9"/>
          <c:order val="9"/>
          <c:tx>
            <c:strRef>
              <c:f>'ct_BOT'!$K$2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'ct_BOT'!$K$5:$K$15</c15:sqref>
                  </c15:fullRef>
                </c:ext>
              </c:extLst>
              <c:f>'ct_BOT'!$K$5:$K$13</c:f>
              <c:numCache>
                <c:formatCode>0.00</c:formatCode>
                <c:ptCount val="9"/>
                <c:pt idx="0">
                  <c:v>0.26683465000000001</c:v>
                </c:pt>
                <c:pt idx="1">
                  <c:v>0.33614326</c:v>
                </c:pt>
                <c:pt idx="2">
                  <c:v>0.41215456</c:v>
                </c:pt>
                <c:pt idx="3">
                  <c:v>0.53745496000000004</c:v>
                </c:pt>
                <c:pt idx="4">
                  <c:v>0.61231387000000004</c:v>
                </c:pt>
                <c:pt idx="5">
                  <c:v>0.63548470000000001</c:v>
                </c:pt>
                <c:pt idx="6">
                  <c:v>0.64633702999999998</c:v>
                </c:pt>
                <c:pt idx="7">
                  <c:v>0.63766807000000003</c:v>
                </c:pt>
                <c:pt idx="8">
                  <c:v>0.62063676000000001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6D9-41C3-9CF6-A97D47541C06}"/>
            </c:ext>
          </c:extLst>
        </c:ser>
        <c:ser>
          <c:idx val="10"/>
          <c:order val="10"/>
          <c:tx>
            <c:strRef>
              <c:f>'ct_BOT'!$L$2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'ct_BOT'!$A$5:$A$15</c15:sqref>
                  </c15:fullRef>
                </c:ext>
              </c:extLst>
              <c:f>'ct_BOT'!$A$5:$A$13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'ct_BOT'!$L$5:$L$15</c15:sqref>
                  </c15:fullRef>
                </c:ext>
              </c:extLst>
              <c:f>'ct_BOT'!$L$5:$L$13</c:f>
              <c:numCache>
                <c:formatCode>0.00</c:formatCode>
                <c:ptCount val="9"/>
                <c:pt idx="0">
                  <c:v>0.25839603</c:v>
                </c:pt>
                <c:pt idx="1">
                  <c:v>0.32283494000000001</c:v>
                </c:pt>
                <c:pt idx="2">
                  <c:v>0.40716227999999999</c:v>
                </c:pt>
                <c:pt idx="3">
                  <c:v>0.49929664000000001</c:v>
                </c:pt>
                <c:pt idx="4">
                  <c:v>0.55775189000000003</c:v>
                </c:pt>
                <c:pt idx="5">
                  <c:v>0.56637674999999998</c:v>
                </c:pt>
                <c:pt idx="6">
                  <c:v>0.55220097000000001</c:v>
                </c:pt>
                <c:pt idx="7">
                  <c:v>0.52757198000000005</c:v>
                </c:pt>
                <c:pt idx="8">
                  <c:v>0.48686773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6D9-41C3-9CF6-A97D4754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'cp_BOT'!$B$2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'cp_BOT'!$B$5:$B$15</c15:sqref>
                  </c15:fullRef>
                </c:ext>
              </c:extLst>
              <c:f>'cp_BOT'!$B$5:$B$13</c:f>
              <c:numCache>
                <c:formatCode>0.00</c:formatCode>
                <c:ptCount val="9"/>
                <c:pt idx="0">
                  <c:v>5.6568413999999997E-2</c:v>
                </c:pt>
                <c:pt idx="1">
                  <c:v>0.1061675</c:v>
                </c:pt>
                <c:pt idx="2">
                  <c:v>0.17293748</c:v>
                </c:pt>
                <c:pt idx="3">
                  <c:v>0.25782642</c:v>
                </c:pt>
                <c:pt idx="4">
                  <c:v>0.34599572000000001</c:v>
                </c:pt>
                <c:pt idx="5">
                  <c:v>0.39485421999999998</c:v>
                </c:pt>
                <c:pt idx="6">
                  <c:v>0.38294785999999997</c:v>
                </c:pt>
                <c:pt idx="7">
                  <c:v>0.29630627999999998</c:v>
                </c:pt>
                <c:pt idx="8">
                  <c:v>0.19514777999999999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3-4186-B605-2E1F5126F0F5}"/>
            </c:ext>
          </c:extLst>
        </c:ser>
        <c:ser>
          <c:idx val="1"/>
          <c:order val="1"/>
          <c:tx>
            <c:strRef>
              <c:f>'cp_BOT'!$C$2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'cp_BOT'!$C$5:$C$15</c15:sqref>
                  </c15:fullRef>
                </c:ext>
              </c:extLst>
              <c:f>'cp_BOT'!$C$5:$C$13</c:f>
              <c:numCache>
                <c:formatCode>0.00</c:formatCode>
                <c:ptCount val="9"/>
                <c:pt idx="0">
                  <c:v>6.2714159000000005E-2</c:v>
                </c:pt>
                <c:pt idx="1">
                  <c:v>0.11689426999999999</c:v>
                </c:pt>
                <c:pt idx="2">
                  <c:v>0.19092812000000001</c:v>
                </c:pt>
                <c:pt idx="3">
                  <c:v>0.28522119000000001</c:v>
                </c:pt>
                <c:pt idx="4">
                  <c:v>0.37905328999999999</c:v>
                </c:pt>
                <c:pt idx="5">
                  <c:v>0.42695481000000002</c:v>
                </c:pt>
                <c:pt idx="6">
                  <c:v>0.40819776000000002</c:v>
                </c:pt>
                <c:pt idx="7">
                  <c:v>0.36250379999999999</c:v>
                </c:pt>
                <c:pt idx="8">
                  <c:v>0.28112494999999998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3-4186-B605-2E1F5126F0F5}"/>
            </c:ext>
          </c:extLst>
        </c:ser>
        <c:ser>
          <c:idx val="2"/>
          <c:order val="2"/>
          <c:tx>
            <c:strRef>
              <c:f>'cp_BOT'!$D$2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'cp_BOT'!$D$5:$D$15</c15:sqref>
                  </c15:fullRef>
                </c:ext>
              </c:extLst>
              <c:f>'cp_BOT'!$D$5:$D$13</c:f>
              <c:numCache>
                <c:formatCode>0.00</c:formatCode>
                <c:ptCount val="9"/>
                <c:pt idx="0">
                  <c:v>6.8572879000000003E-2</c:v>
                </c:pt>
                <c:pt idx="1">
                  <c:v>0.12715209999999999</c:v>
                </c:pt>
                <c:pt idx="2">
                  <c:v>0.20813261</c:v>
                </c:pt>
                <c:pt idx="3">
                  <c:v>0.31082328999999997</c:v>
                </c:pt>
                <c:pt idx="4">
                  <c:v>0.40828523</c:v>
                </c:pt>
                <c:pt idx="5">
                  <c:v>0.41839921000000002</c:v>
                </c:pt>
                <c:pt idx="6">
                  <c:v>0.45043497999999998</c:v>
                </c:pt>
                <c:pt idx="7">
                  <c:v>0.41839245000000003</c:v>
                </c:pt>
                <c:pt idx="8">
                  <c:v>0.35835837999999998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3-4186-B605-2E1F5126F0F5}"/>
            </c:ext>
          </c:extLst>
        </c:ser>
        <c:ser>
          <c:idx val="3"/>
          <c:order val="3"/>
          <c:tx>
            <c:strRef>
              <c:f>'cp_BOT'!$E$2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'cp_BOT'!$E$5:$E$15</c15:sqref>
                  </c15:fullRef>
                </c:ext>
              </c:extLst>
              <c:f>'cp_BOT'!$E$5:$E$13</c:f>
              <c:numCache>
                <c:formatCode>0.00</c:formatCode>
                <c:ptCount val="9"/>
                <c:pt idx="0">
                  <c:v>7.4140809000000002E-2</c:v>
                </c:pt>
                <c:pt idx="1">
                  <c:v>0.13694964000000001</c:v>
                </c:pt>
                <c:pt idx="2">
                  <c:v>0.22451225999999999</c:v>
                </c:pt>
                <c:pt idx="3">
                  <c:v>0.32560915000000001</c:v>
                </c:pt>
                <c:pt idx="4">
                  <c:v>0.40934363000000001</c:v>
                </c:pt>
                <c:pt idx="5">
                  <c:v>0.45035961000000002</c:v>
                </c:pt>
                <c:pt idx="6">
                  <c:v>0.48712179</c:v>
                </c:pt>
                <c:pt idx="7">
                  <c:v>0.46479762000000002</c:v>
                </c:pt>
                <c:pt idx="8">
                  <c:v>0.42257565000000002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3-4186-B605-2E1F5126F0F5}"/>
            </c:ext>
          </c:extLst>
        </c:ser>
        <c:ser>
          <c:idx val="4"/>
          <c:order val="4"/>
          <c:tx>
            <c:strRef>
              <c:f>'cp_BOT'!$F$2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'cp_BOT'!$F$5:$F$15</c15:sqref>
                  </c15:fullRef>
                </c:ext>
              </c:extLst>
              <c:f>'cp_BOT'!$F$5:$F$13</c:f>
              <c:numCache>
                <c:formatCode>0.00</c:formatCode>
                <c:ptCount val="9"/>
                <c:pt idx="0">
                  <c:v>7.9416639999999997E-2</c:v>
                </c:pt>
                <c:pt idx="1">
                  <c:v>0.14629539999999999</c:v>
                </c:pt>
                <c:pt idx="2">
                  <c:v>0.24001782999999999</c:v>
                </c:pt>
                <c:pt idx="3">
                  <c:v>0.34893482999999997</c:v>
                </c:pt>
                <c:pt idx="4">
                  <c:v>0.41828248000000001</c:v>
                </c:pt>
                <c:pt idx="5">
                  <c:v>0.48830913999999997</c:v>
                </c:pt>
                <c:pt idx="6">
                  <c:v>0.51099293999999995</c:v>
                </c:pt>
                <c:pt idx="7">
                  <c:v>0.50033784000000003</c:v>
                </c:pt>
                <c:pt idx="8">
                  <c:v>0.47321025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3-4186-B605-2E1F5126F0F5}"/>
            </c:ext>
          </c:extLst>
        </c:ser>
        <c:ser>
          <c:idx val="5"/>
          <c:order val="5"/>
          <c:tx>
            <c:strRef>
              <c:f>'cp_BOT'!$G$2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'cp_BOT'!$G$5:$G$15</c15:sqref>
                  </c15:fullRef>
                </c:ext>
              </c:extLst>
              <c:f>'cp_BOT'!$G$5:$G$13</c:f>
              <c:numCache>
                <c:formatCode>0.00</c:formatCode>
                <c:ptCount val="9"/>
                <c:pt idx="0">
                  <c:v>8.4401592999999997E-2</c:v>
                </c:pt>
                <c:pt idx="1">
                  <c:v>0.15519616</c:v>
                </c:pt>
                <c:pt idx="2">
                  <c:v>0.25454399</c:v>
                </c:pt>
                <c:pt idx="3">
                  <c:v>0.35107463999999999</c:v>
                </c:pt>
                <c:pt idx="4">
                  <c:v>0.43572875999999999</c:v>
                </c:pt>
                <c:pt idx="5">
                  <c:v>0.51192855999999998</c:v>
                </c:pt>
                <c:pt idx="6">
                  <c:v>0.51948528999999999</c:v>
                </c:pt>
                <c:pt idx="7">
                  <c:v>0.52102333000000001</c:v>
                </c:pt>
                <c:pt idx="8">
                  <c:v>0.50192296999999997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3-4186-B605-2E1F5126F0F5}"/>
            </c:ext>
          </c:extLst>
        </c:ser>
        <c:ser>
          <c:idx val="6"/>
          <c:order val="6"/>
          <c:tx>
            <c:strRef>
              <c:f>'cp_BOT'!$H$2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'cp_BOT'!$H$5:$H$15</c15:sqref>
                  </c15:fullRef>
                </c:ext>
              </c:extLst>
              <c:f>'cp_BOT'!$H$5:$H$13</c:f>
              <c:numCache>
                <c:formatCode>0.00</c:formatCode>
                <c:ptCount val="9"/>
                <c:pt idx="0">
                  <c:v>8.9099549E-2</c:v>
                </c:pt>
                <c:pt idx="1">
                  <c:v>0.16366063</c:v>
                </c:pt>
                <c:pt idx="2">
                  <c:v>0.26285940000000002</c:v>
                </c:pt>
                <c:pt idx="3">
                  <c:v>0.3705543</c:v>
                </c:pt>
                <c:pt idx="4">
                  <c:v>0.46326506000000001</c:v>
                </c:pt>
                <c:pt idx="5">
                  <c:v>0.50822330000000004</c:v>
                </c:pt>
                <c:pt idx="6">
                  <c:v>0.52387136000000001</c:v>
                </c:pt>
                <c:pt idx="7">
                  <c:v>0.52322835000000001</c:v>
                </c:pt>
                <c:pt idx="8">
                  <c:v>0.51423925000000004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33-4186-B605-2E1F5126F0F5}"/>
            </c:ext>
          </c:extLst>
        </c:ser>
        <c:ser>
          <c:idx val="7"/>
          <c:order val="7"/>
          <c:tx>
            <c:strRef>
              <c:f>'cp_BOT'!$I$2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'cp_BOT'!$I$5:$I$15</c15:sqref>
                  </c15:fullRef>
                </c:ext>
              </c:extLst>
              <c:f>'cp_BOT'!$I$5:$I$13</c:f>
              <c:numCache>
                <c:formatCode>0.00</c:formatCode>
                <c:ptCount val="9"/>
                <c:pt idx="0">
                  <c:v>9.3517050000000004E-2</c:v>
                </c:pt>
                <c:pt idx="1">
                  <c:v>0.17168950999999999</c:v>
                </c:pt>
                <c:pt idx="2">
                  <c:v>0.27038619000000003</c:v>
                </c:pt>
                <c:pt idx="3">
                  <c:v>0.33890020999999998</c:v>
                </c:pt>
                <c:pt idx="4">
                  <c:v>0.46167108000000001</c:v>
                </c:pt>
                <c:pt idx="5">
                  <c:v>0.50177908000000004</c:v>
                </c:pt>
                <c:pt idx="6">
                  <c:v>0.51636594999999996</c:v>
                </c:pt>
                <c:pt idx="7">
                  <c:v>0.51165413999999998</c:v>
                </c:pt>
                <c:pt idx="8">
                  <c:v>0.50184463999999995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33-4186-B605-2E1F5126F0F5}"/>
            </c:ext>
          </c:extLst>
        </c:ser>
        <c:ser>
          <c:idx val="8"/>
          <c:order val="8"/>
          <c:tx>
            <c:strRef>
              <c:f>'cp_BOT'!$J$2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'cp_BOT'!$J$5:$J$15</c15:sqref>
                  </c15:fullRef>
                </c:ext>
              </c:extLst>
              <c:f>'cp_BOT'!$J$5:$J$13</c:f>
              <c:numCache>
                <c:formatCode>0.00</c:formatCode>
                <c:ptCount val="9"/>
                <c:pt idx="0">
                  <c:v>9.7662337000000002E-2</c:v>
                </c:pt>
                <c:pt idx="1">
                  <c:v>0.17927074000000001</c:v>
                </c:pt>
                <c:pt idx="2">
                  <c:v>0.27408062999999999</c:v>
                </c:pt>
                <c:pt idx="3">
                  <c:v>0.35934258000000002</c:v>
                </c:pt>
                <c:pt idx="4">
                  <c:v>0.45446458000000001</c:v>
                </c:pt>
                <c:pt idx="5">
                  <c:v>0.47751915</c:v>
                </c:pt>
                <c:pt idx="6">
                  <c:v>0.48737292999999998</c:v>
                </c:pt>
                <c:pt idx="7">
                  <c:v>0.47996926000000001</c:v>
                </c:pt>
                <c:pt idx="8">
                  <c:v>0.46770239000000002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33-4186-B605-2E1F5126F0F5}"/>
            </c:ext>
          </c:extLst>
        </c:ser>
        <c:ser>
          <c:idx val="9"/>
          <c:order val="9"/>
          <c:tx>
            <c:strRef>
              <c:f>'cp_BOT'!$K$2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'cp_BOT'!$K$5:$K$15</c15:sqref>
                  </c15:fullRef>
                </c:ext>
              </c:extLst>
              <c:f>'cp_BOT'!$K$5:$K$13</c:f>
              <c:numCache>
                <c:formatCode>0.00</c:formatCode>
                <c:ptCount val="9"/>
                <c:pt idx="0">
                  <c:v>0.10154802</c:v>
                </c:pt>
                <c:pt idx="1">
                  <c:v>0.18637102999999999</c:v>
                </c:pt>
                <c:pt idx="2">
                  <c:v>0.27705097000000001</c:v>
                </c:pt>
                <c:pt idx="3">
                  <c:v>0.38844877</c:v>
                </c:pt>
                <c:pt idx="4">
                  <c:v>0.44003134999999999</c:v>
                </c:pt>
                <c:pt idx="5">
                  <c:v>0.45155035999999998</c:v>
                </c:pt>
                <c:pt idx="6">
                  <c:v>0.45056163999999999</c:v>
                </c:pt>
                <c:pt idx="7">
                  <c:v>0.43350789000000001</c:v>
                </c:pt>
                <c:pt idx="8">
                  <c:v>0.40884215000000002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33-4186-B605-2E1F5126F0F5}"/>
            </c:ext>
          </c:extLst>
        </c:ser>
        <c:ser>
          <c:idx val="10"/>
          <c:order val="10"/>
          <c:tx>
            <c:strRef>
              <c:f>'cp_BOT'!$L$2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'cp_BOT'!$A$5:$A$15</c15:sqref>
                  </c15:fullRef>
                </c:ext>
              </c:extLst>
              <c:f>'cp_BOT'!$A$5:$A$13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'cp_BOT'!$L$5:$L$15</c15:sqref>
                  </c15:fullRef>
                </c:ext>
              </c:extLst>
              <c:f>'cp_BOT'!$L$5:$L$13</c:f>
              <c:numCache>
                <c:formatCode>0.00</c:formatCode>
                <c:ptCount val="9"/>
                <c:pt idx="0">
                  <c:v>0.10518634</c:v>
                </c:pt>
                <c:pt idx="1">
                  <c:v>0.19028410000000001</c:v>
                </c:pt>
                <c:pt idx="2">
                  <c:v>0.28623410999999999</c:v>
                </c:pt>
                <c:pt idx="3">
                  <c:v>0.36932057000000001</c:v>
                </c:pt>
                <c:pt idx="4">
                  <c:v>0.41335589</c:v>
                </c:pt>
                <c:pt idx="5">
                  <c:v>0.41570943999999999</c:v>
                </c:pt>
                <c:pt idx="6">
                  <c:v>0.39760265</c:v>
                </c:pt>
                <c:pt idx="7">
                  <c:v>0.37002656</c:v>
                </c:pt>
                <c:pt idx="8">
                  <c:v>0.31909939999999998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33-4186-B605-2E1F512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477744"/>
        <c:axId val="1129481072"/>
      </c:lineChart>
      <c:catAx>
        <c:axId val="11294777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81072"/>
        <c:crosses val="autoZero"/>
        <c:auto val="1"/>
        <c:lblAlgn val="ctr"/>
        <c:lblOffset val="100"/>
        <c:noMultiLvlLbl val="0"/>
      </c:catAx>
      <c:valAx>
        <c:axId val="11294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cP/cT vs </a:t>
            </a:r>
            <a:r>
              <a:rPr lang="el-GR" sz="1400" b="0" i="0" baseline="0">
                <a:effectLst/>
              </a:rPr>
              <a:t>λ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Sheet2!$B$33:$B$43</c15:sqref>
                  </c15:fullRef>
                </c:ext>
              </c:extLst>
              <c:f>Sheet2!$B$33:$B$41</c:f>
              <c:numCache>
                <c:formatCode>General</c:formatCode>
                <c:ptCount val="9"/>
                <c:pt idx="0">
                  <c:v>0.17317352145784784</c:v>
                </c:pt>
                <c:pt idx="1">
                  <c:v>0.25645634448369387</c:v>
                </c:pt>
                <c:pt idx="2">
                  <c:v>0.32874992909361028</c:v>
                </c:pt>
                <c:pt idx="3">
                  <c:v>0.38596119451581096</c:v>
                </c:pt>
                <c:pt idx="4">
                  <c:v>0.42112645197463827</c:v>
                </c:pt>
                <c:pt idx="5">
                  <c:v>0.41451951492087385</c:v>
                </c:pt>
                <c:pt idx="6">
                  <c:v>0.34338290407166788</c:v>
                </c:pt>
                <c:pt idx="7">
                  <c:v>0.22781846720556159</c:v>
                </c:pt>
                <c:pt idx="8">
                  <c:v>0.13595462972058445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Sheet2!$C$32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Sheet2!$C$33:$C$43</c15:sqref>
                  </c15:fullRef>
                </c:ext>
              </c:extLst>
              <c:f>Sheet2!$C$33:$C$41</c:f>
              <c:numCache>
                <c:formatCode>General</c:formatCode>
                <c:ptCount val="9"/>
                <c:pt idx="0">
                  <c:v>0.19469064370311756</c:v>
                </c:pt>
                <c:pt idx="1">
                  <c:v>0.28764533014566984</c:v>
                </c:pt>
                <c:pt idx="2">
                  <c:v>0.36965383386861678</c:v>
                </c:pt>
                <c:pt idx="3">
                  <c:v>0.4332739944981025</c:v>
                </c:pt>
                <c:pt idx="4">
                  <c:v>0.48321794992819356</c:v>
                </c:pt>
                <c:pt idx="5">
                  <c:v>0.45077720896530077</c:v>
                </c:pt>
                <c:pt idx="6">
                  <c:v>0.38317623678506424</c:v>
                </c:pt>
                <c:pt idx="7">
                  <c:v>0.2871820848424429</c:v>
                </c:pt>
                <c:pt idx="8">
                  <c:v>0.20245028075871141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Sheet2!$D$32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Sheet2!$D$33:$D$43</c15:sqref>
                  </c15:fullRef>
                </c:ext>
              </c:extLst>
              <c:f>Sheet2!$D$33:$D$41</c:f>
              <c:numCache>
                <c:formatCode>General</c:formatCode>
                <c:ptCount val="9"/>
                <c:pt idx="0">
                  <c:v>0.21635614379743834</c:v>
                </c:pt>
                <c:pt idx="1">
                  <c:v>0.31922965770534478</c:v>
                </c:pt>
                <c:pt idx="2">
                  <c:v>0.41062241393787258</c:v>
                </c:pt>
                <c:pt idx="3">
                  <c:v>0.47911103693085105</c:v>
                </c:pt>
                <c:pt idx="4">
                  <c:v>0.52395952221992137</c:v>
                </c:pt>
                <c:pt idx="5">
                  <c:v>0.47466539033167854</c:v>
                </c:pt>
                <c:pt idx="6">
                  <c:v>0.41233577307182312</c:v>
                </c:pt>
                <c:pt idx="7">
                  <c:v>0.34109436198509746</c:v>
                </c:pt>
                <c:pt idx="8">
                  <c:v>0.27189088079508184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Sheet2!$E$32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Sheet2!$E$33:$E$43</c15:sqref>
                  </c15:fullRef>
                </c:ext>
              </c:extLst>
              <c:f>Sheet2!$E$33:$E$41</c:f>
              <c:numCache>
                <c:formatCode>General</c:formatCode>
                <c:ptCount val="9"/>
                <c:pt idx="0">
                  <c:v>0.23826614391375159</c:v>
                </c:pt>
                <c:pt idx="1">
                  <c:v>0.35129002526857983</c:v>
                </c:pt>
                <c:pt idx="2">
                  <c:v>0.45150008594121394</c:v>
                </c:pt>
                <c:pt idx="3">
                  <c:v>0.52988433565152848</c:v>
                </c:pt>
                <c:pt idx="4">
                  <c:v>0.55165794017867553</c:v>
                </c:pt>
                <c:pt idx="5">
                  <c:v>0.51296638823442986</c:v>
                </c:pt>
                <c:pt idx="6">
                  <c:v>0.45493360003646033</c:v>
                </c:pt>
                <c:pt idx="7">
                  <c:v>0.39906831495546219</c:v>
                </c:pt>
                <c:pt idx="8">
                  <c:v>0.34048896904457854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Sheet2!$F$32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Sheet2!$F$33:$F$43</c15:sqref>
                  </c15:fullRef>
                </c:ext>
              </c:extLst>
              <c:f>Sheet2!$F$33:$F$41</c:f>
              <c:numCache>
                <c:formatCode>General</c:formatCode>
                <c:ptCount val="9"/>
                <c:pt idx="0">
                  <c:v>0.26051911762096025</c:v>
                </c:pt>
                <c:pt idx="1">
                  <c:v>0.3838846607330349</c:v>
                </c:pt>
                <c:pt idx="2">
                  <c:v>0.4920816616100831</c:v>
                </c:pt>
                <c:pt idx="3">
                  <c:v>0.57871067772346496</c:v>
                </c:pt>
                <c:pt idx="4">
                  <c:v>0.57979615603582135</c:v>
                </c:pt>
                <c:pt idx="5">
                  <c:v>0.54771279954495034</c:v>
                </c:pt>
                <c:pt idx="6">
                  <c:v>0.50009413839489092</c:v>
                </c:pt>
                <c:pt idx="7">
                  <c:v>0.45414316890261336</c:v>
                </c:pt>
                <c:pt idx="8">
                  <c:v>0.40872970561042787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Sheet2!$G$32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Sheet2!$G$33:$G$43</c15:sqref>
                  </c15:fullRef>
                </c:ext>
              </c:extLst>
              <c:f>Sheet2!$G$33:$G$41</c:f>
              <c:numCache>
                <c:formatCode>General</c:formatCode>
                <c:ptCount val="9"/>
                <c:pt idx="0">
                  <c:v>0.28321633934153373</c:v>
                </c:pt>
                <c:pt idx="1">
                  <c:v>0.41704167980590962</c:v>
                </c:pt>
                <c:pt idx="2">
                  <c:v>0.53204227351765454</c:v>
                </c:pt>
                <c:pt idx="3">
                  <c:v>0.60561243000367215</c:v>
                </c:pt>
                <c:pt idx="4">
                  <c:v>0.61335277276627675</c:v>
                </c:pt>
                <c:pt idx="5">
                  <c:v>0.58651935216267437</c:v>
                </c:pt>
                <c:pt idx="6">
                  <c:v>0.54436467736279059</c:v>
                </c:pt>
                <c:pt idx="7">
                  <c:v>0.50900023543870243</c:v>
                </c:pt>
                <c:pt idx="8">
                  <c:v>0.47205296870955898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Sheet2!$H$32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Sheet2!$H$33:$H$43</c15:sqref>
                  </c15:fullRef>
                </c:ext>
              </c:extLst>
              <c:f>Sheet2!$H$33:$H$41</c:f>
              <c:numCache>
                <c:formatCode>General</c:formatCode>
                <c:ptCount val="9"/>
                <c:pt idx="0">
                  <c:v>0.30646233974965309</c:v>
                </c:pt>
                <c:pt idx="1">
                  <c:v>0.45076075982669001</c:v>
                </c:pt>
                <c:pt idx="2">
                  <c:v>0.57323881915150654</c:v>
                </c:pt>
                <c:pt idx="3">
                  <c:v>0.64350225515791759</c:v>
                </c:pt>
                <c:pt idx="4">
                  <c:v>0.64450035914858383</c:v>
                </c:pt>
                <c:pt idx="5">
                  <c:v>0.61489221973173924</c:v>
                </c:pt>
                <c:pt idx="6">
                  <c:v>0.58971329789171656</c:v>
                </c:pt>
                <c:pt idx="7">
                  <c:v>0.560527095319035</c:v>
                </c:pt>
                <c:pt idx="8">
                  <c:v>0.53197198279563029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Sheet2!$I$32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Sheet2!$I$33:$I$43</c15:sqref>
                  </c15:fullRef>
                </c:ext>
              </c:extLst>
              <c:f>Sheet2!$I$33:$I$41</c:f>
              <c:numCache>
                <c:formatCode>General</c:formatCode>
                <c:ptCount val="9"/>
                <c:pt idx="0">
                  <c:v>0.33036430596401983</c:v>
                </c:pt>
                <c:pt idx="1">
                  <c:v>0.48499065594431912</c:v>
                </c:pt>
                <c:pt idx="2">
                  <c:v>0.61279927475671769</c:v>
                </c:pt>
                <c:pt idx="3">
                  <c:v>0.64720086658022546</c:v>
                </c:pt>
                <c:pt idx="4">
                  <c:v>0.67127137952248894</c:v>
                </c:pt>
                <c:pt idx="5">
                  <c:v>0.64920955053716445</c:v>
                </c:pt>
                <c:pt idx="6">
                  <c:v>0.62945025779601593</c:v>
                </c:pt>
                <c:pt idx="7">
                  <c:v>0.60728182522099283</c:v>
                </c:pt>
                <c:pt idx="8">
                  <c:v>0.58501041705026147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Sheet2!$J$32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Sheet2!$J$33:$J$43</c15:sqref>
                  </c15:fullRef>
                </c:ext>
              </c:extLst>
              <c:f>Sheet2!$J$33:$J$41</c:f>
              <c:numCache>
                <c:formatCode>General</c:formatCode>
                <c:ptCount val="9"/>
                <c:pt idx="0">
                  <c:v>0.35502852647383937</c:v>
                </c:pt>
                <c:pt idx="1">
                  <c:v>0.51961563384150167</c:v>
                </c:pt>
                <c:pt idx="2">
                  <c:v>0.64122462673106029</c:v>
                </c:pt>
                <c:pt idx="3">
                  <c:v>0.68671009747834688</c:v>
                </c:pt>
                <c:pt idx="4">
                  <c:v>0.69644345423767762</c:v>
                </c:pt>
                <c:pt idx="5">
                  <c:v>0.67961611981941572</c:v>
                </c:pt>
                <c:pt idx="6">
                  <c:v>0.66488964108385096</c:v>
                </c:pt>
                <c:pt idx="7">
                  <c:v>0.64819537265551797</c:v>
                </c:pt>
                <c:pt idx="8">
                  <c:v>0.6271642840065893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Sheet2!$K$32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Sheet2!$K$33:$K$43</c15:sqref>
                  </c15:fullRef>
                </c:ext>
              </c:extLst>
              <c:f>Sheet2!$K$33:$K$41</c:f>
              <c:numCache>
                <c:formatCode>General</c:formatCode>
                <c:ptCount val="9"/>
                <c:pt idx="0">
                  <c:v>0.38056534261948366</c:v>
                </c:pt>
                <c:pt idx="1">
                  <c:v>0.55443928877229309</c:v>
                </c:pt>
                <c:pt idx="2">
                  <c:v>0.6722016371722298</c:v>
                </c:pt>
                <c:pt idx="3">
                  <c:v>0.72275594963343526</c:v>
                </c:pt>
                <c:pt idx="4">
                  <c:v>0.7186369141041995</c:v>
                </c:pt>
                <c:pt idx="5">
                  <c:v>0.71056055322811074</c:v>
                </c:pt>
                <c:pt idx="6">
                  <c:v>0.69710014912807949</c:v>
                </c:pt>
                <c:pt idx="7">
                  <c:v>0.67983314579323373</c:v>
                </c:pt>
                <c:pt idx="8">
                  <c:v>0.65874626891259225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Sheet2!$L$32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Sheet2!$A$33:$A$43</c15:sqref>
                  </c15:fullRef>
                </c:ext>
              </c:extLst>
              <c:f>Sheet2!$A$33:$A$41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Sheet2!$L$33:$L$43</c15:sqref>
                  </c15:fullRef>
                </c:ext>
              </c:extLst>
              <c:f>Sheet2!$L$33:$L$41</c:f>
              <c:numCache>
                <c:formatCode>General</c:formatCode>
                <c:ptCount val="9"/>
                <c:pt idx="0">
                  <c:v>0.40707413345321136</c:v>
                </c:pt>
                <c:pt idx="1">
                  <c:v>0.58941606506408506</c:v>
                </c:pt>
                <c:pt idx="2">
                  <c:v>0.70299761068240407</c:v>
                </c:pt>
                <c:pt idx="3">
                  <c:v>0.73968166499177723</c:v>
                </c:pt>
                <c:pt idx="4">
                  <c:v>0.74111069350208747</c:v>
                </c:pt>
                <c:pt idx="5">
                  <c:v>0.73398041144873971</c:v>
                </c:pt>
                <c:pt idx="6">
                  <c:v>0.72003250917867823</c:v>
                </c:pt>
                <c:pt idx="7">
                  <c:v>0.7013764453525374</c:v>
                </c:pt>
                <c:pt idx="8">
                  <c:v>0.65541291882294184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cP/cT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cP/cT vs </a:t>
            </a:r>
            <a:r>
              <a:rPr lang="el-GR" sz="1400" b="0" i="0" baseline="0">
                <a:effectLst/>
              </a:rPr>
              <a:t>λ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 ontwerp BOT'!$B$17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BOT'!$B$18:$B$28</c15:sqref>
                  </c15:fullRef>
                </c:ext>
              </c:extLst>
              <c:f>'BOT ontwerp BOT'!$B$18:$B$26</c:f>
              <c:numCache>
                <c:formatCode>General</c:formatCode>
                <c:ptCount val="9"/>
                <c:pt idx="0">
                  <c:v>0.22659862860089477</c:v>
                </c:pt>
                <c:pt idx="1">
                  <c:v>0.29513891525025299</c:v>
                </c:pt>
                <c:pt idx="2">
                  <c:v>0.34736294547797025</c:v>
                </c:pt>
                <c:pt idx="3">
                  <c:v>0.45699417056784314</c:v>
                </c:pt>
                <c:pt idx="4">
                  <c:v>0.43384885650710092</c:v>
                </c:pt>
                <c:pt idx="5">
                  <c:v>0.30995058521748314</c:v>
                </c:pt>
                <c:pt idx="6">
                  <c:v>0.19681248898722273</c:v>
                </c:pt>
                <c:pt idx="7">
                  <c:v>8.5789537696303708E-2</c:v>
                </c:pt>
                <c:pt idx="8">
                  <c:v>1.145839245060066E-2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'BOT ontwerp BOT'!$C$17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BOT'!$C$18:$C$28</c15:sqref>
                  </c15:fullRef>
                </c:ext>
              </c:extLst>
              <c:f>'BOT ontwerp BOT'!$C$18:$C$26</c:f>
              <c:numCache>
                <c:formatCode>General</c:formatCode>
                <c:ptCount val="9"/>
                <c:pt idx="0">
                  <c:v>0.24578953904577974</c:v>
                </c:pt>
                <c:pt idx="1">
                  <c:v>0.32168489047832566</c:v>
                </c:pt>
                <c:pt idx="2">
                  <c:v>0.38441846044717948</c:v>
                </c:pt>
                <c:pt idx="3">
                  <c:v>0.51000434145789186</c:v>
                </c:pt>
                <c:pt idx="4">
                  <c:v>0.45855339845243898</c:v>
                </c:pt>
                <c:pt idx="5">
                  <c:v>0.34700901344214813</c:v>
                </c:pt>
                <c:pt idx="6">
                  <c:v>0.24536207602209498</c:v>
                </c:pt>
                <c:pt idx="7">
                  <c:v>0.14704837081216701</c:v>
                </c:pt>
                <c:pt idx="8">
                  <c:v>2.9461405751455838E-2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'BOT ontwerp BOT'!$D$17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BOT'!$D$18:$D$28</c15:sqref>
                  </c15:fullRef>
                </c:ext>
              </c:extLst>
              <c:f>'BOT ontwerp BOT'!$D$18:$D$26</c:f>
              <c:numCache>
                <c:formatCode>General</c:formatCode>
                <c:ptCount val="9"/>
                <c:pt idx="0">
                  <c:v>0.26471654837475322</c:v>
                </c:pt>
                <c:pt idx="1">
                  <c:v>0.34889358116246794</c:v>
                </c:pt>
                <c:pt idx="2">
                  <c:v>0.43515696649435714</c:v>
                </c:pt>
                <c:pt idx="3">
                  <c:v>0.5449129069536256</c:v>
                </c:pt>
                <c:pt idx="4">
                  <c:v>0.48364426748813899</c:v>
                </c:pt>
                <c:pt idx="5">
                  <c:v>0.38761148051805761</c:v>
                </c:pt>
                <c:pt idx="6">
                  <c:v>0.29602221745825663</c:v>
                </c:pt>
                <c:pt idx="7">
                  <c:v>0.20895073131404027</c:v>
                </c:pt>
                <c:pt idx="8">
                  <c:v>0.12475136719768647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'BOT ontwerp BOT'!$E$17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BOT'!$E$18:$E$28</c15:sqref>
                  </c15:fullRef>
                </c:ext>
              </c:extLst>
              <c:f>'BOT ontwerp BOT'!$E$18:$E$26</c:f>
              <c:numCache>
                <c:formatCode>General</c:formatCode>
                <c:ptCount val="9"/>
                <c:pt idx="0">
                  <c:v>0.28387832680738456</c:v>
                </c:pt>
                <c:pt idx="1">
                  <c:v>0.37737198952786577</c:v>
                </c:pt>
                <c:pt idx="2">
                  <c:v>0.5043336557704563</c:v>
                </c:pt>
                <c:pt idx="3">
                  <c:v>0.57596205115823884</c:v>
                </c:pt>
                <c:pt idx="4">
                  <c:v>0.51262416663379229</c:v>
                </c:pt>
                <c:pt idx="5">
                  <c:v>0.42971343466317663</c:v>
                </c:pt>
                <c:pt idx="6">
                  <c:v>0.3484682261143629</c:v>
                </c:pt>
                <c:pt idx="7">
                  <c:v>0.27271369993866806</c:v>
                </c:pt>
                <c:pt idx="8">
                  <c:v>0.19847707442015852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'BOT ontwerp BOT'!$F$17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BOT'!$F$18:$F$28</c15:sqref>
                  </c15:fullRef>
                </c:ext>
              </c:extLst>
              <c:f>'BOT ontwerp BOT'!$F$18:$F$26</c:f>
              <c:numCache>
                <c:formatCode>General</c:formatCode>
                <c:ptCount val="9"/>
                <c:pt idx="0">
                  <c:v>0.30301469284346194</c:v>
                </c:pt>
                <c:pt idx="1">
                  <c:v>0.40678456426042892</c:v>
                </c:pt>
                <c:pt idx="2">
                  <c:v>0.5597841624977612</c:v>
                </c:pt>
                <c:pt idx="3">
                  <c:v>0.60644070433084418</c:v>
                </c:pt>
                <c:pt idx="4">
                  <c:v>0.54417742523461754</c:v>
                </c:pt>
                <c:pt idx="5">
                  <c:v>0.47237656995022587</c:v>
                </c:pt>
                <c:pt idx="6">
                  <c:v>0.40237529860398219</c:v>
                </c:pt>
                <c:pt idx="7">
                  <c:v>0.33716135158149713</c:v>
                </c:pt>
                <c:pt idx="8">
                  <c:v>0.27340820776231145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'BOT ontwerp BOT'!$G$17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BOT'!$G$18:$G$28</c15:sqref>
                  </c15:fullRef>
                </c:ext>
              </c:extLst>
              <c:f>'BOT ontwerp BOT'!$G$18:$G$26</c:f>
              <c:numCache>
                <c:formatCode>General</c:formatCode>
                <c:ptCount val="9"/>
                <c:pt idx="0">
                  <c:v>0.32259268173935329</c:v>
                </c:pt>
                <c:pt idx="1">
                  <c:v>0.43680193736009332</c:v>
                </c:pt>
                <c:pt idx="2">
                  <c:v>0.59650799352661155</c:v>
                </c:pt>
                <c:pt idx="3">
                  <c:v>0.63527515809439938</c:v>
                </c:pt>
                <c:pt idx="4">
                  <c:v>0.57744534212921617</c:v>
                </c:pt>
                <c:pt idx="5">
                  <c:v>0.51628536070682773</c:v>
                </c:pt>
                <c:pt idx="6">
                  <c:v>0.45786447314268952</c:v>
                </c:pt>
                <c:pt idx="7">
                  <c:v>0.40252462890523116</c:v>
                </c:pt>
                <c:pt idx="8">
                  <c:v>0.34895718959974964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'BOT ontwerp BOT'!$H$17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BOT'!$H$18:$H$28</c15:sqref>
                  </c15:fullRef>
                </c:ext>
              </c:extLst>
              <c:f>'BOT ontwerp BOT'!$H$18:$H$26</c:f>
              <c:numCache>
                <c:formatCode>General</c:formatCode>
                <c:ptCount val="9"/>
                <c:pt idx="0">
                  <c:v>0.34274763160856037</c:v>
                </c:pt>
                <c:pt idx="1">
                  <c:v>0.47507819610392904</c:v>
                </c:pt>
                <c:pt idx="2">
                  <c:v>0.63173151404264116</c:v>
                </c:pt>
                <c:pt idx="3">
                  <c:v>0.65513426137037611</c:v>
                </c:pt>
                <c:pt idx="4">
                  <c:v>0.60827728912097456</c:v>
                </c:pt>
                <c:pt idx="5">
                  <c:v>0.56079491175632057</c:v>
                </c:pt>
                <c:pt idx="6">
                  <c:v>0.51361941397437783</c:v>
                </c:pt>
                <c:pt idx="7">
                  <c:v>0.4686179928378803</c:v>
                </c:pt>
                <c:pt idx="8">
                  <c:v>0.42493566218588463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'BOT ontwerp BOT'!$I$17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BOT'!$I$18:$I$28</c15:sqref>
                  </c15:fullRef>
                </c:ext>
              </c:extLst>
              <c:f>'BOT ontwerp BOT'!$I$18:$I$26</c:f>
              <c:numCache>
                <c:formatCode>General</c:formatCode>
                <c:ptCount val="9"/>
                <c:pt idx="0">
                  <c:v>0.36351269495935357</c:v>
                </c:pt>
                <c:pt idx="1">
                  <c:v>0.52629146744546407</c:v>
                </c:pt>
                <c:pt idx="2">
                  <c:v>0.66023688044639461</c:v>
                </c:pt>
                <c:pt idx="3">
                  <c:v>0.67259066329924377</c:v>
                </c:pt>
                <c:pt idx="4">
                  <c:v>0.63844908746133733</c:v>
                </c:pt>
                <c:pt idx="5">
                  <c:v>0.60283120902899257</c:v>
                </c:pt>
                <c:pt idx="6">
                  <c:v>0.56887150594005631</c:v>
                </c:pt>
                <c:pt idx="7">
                  <c:v>0.53491940888005329</c:v>
                </c:pt>
                <c:pt idx="8">
                  <c:v>0.50169103084774647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'BOT ontwerp BOT'!$J$17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BOT'!$J$18:$J$28</c15:sqref>
                  </c15:fullRef>
                </c:ext>
              </c:extLst>
              <c:f>'BOT ontwerp BOT'!$J$18:$J$26</c:f>
              <c:numCache>
                <c:formatCode>General</c:formatCode>
                <c:ptCount val="9"/>
                <c:pt idx="0">
                  <c:v>0.38512759646488753</c:v>
                </c:pt>
                <c:pt idx="1">
                  <c:v>0.57598775632333876</c:v>
                </c:pt>
                <c:pt idx="2">
                  <c:v>0.69194395461309988</c:v>
                </c:pt>
                <c:pt idx="3">
                  <c:v>0.69218884544364057</c:v>
                </c:pt>
                <c:pt idx="4">
                  <c:v>0.66707447687986332</c:v>
                </c:pt>
                <c:pt idx="5">
                  <c:v>0.6424726401691363</c:v>
                </c:pt>
                <c:pt idx="6">
                  <c:v>0.62032291364885372</c:v>
                </c:pt>
                <c:pt idx="7">
                  <c:v>0.59814323085351462</c:v>
                </c:pt>
                <c:pt idx="8">
                  <c:v>0.5766665686735849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'BOT ontwerp BOT'!$K$17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BOT'!$K$18:$K$28</c15:sqref>
                  </c15:fullRef>
                </c:ext>
              </c:extLst>
              <c:f>'BOT ontwerp BOT'!$K$18:$K$26</c:f>
              <c:numCache>
                <c:formatCode>General</c:formatCode>
                <c:ptCount val="9"/>
                <c:pt idx="0">
                  <c:v>0.40804142571598234</c:v>
                </c:pt>
                <c:pt idx="1">
                  <c:v>0.6165277109694709</c:v>
                </c:pt>
                <c:pt idx="2">
                  <c:v>0.71778039647527103</c:v>
                </c:pt>
                <c:pt idx="3">
                  <c:v>0.71071633768491416</c:v>
                </c:pt>
                <c:pt idx="4">
                  <c:v>0.69375343380144283</c:v>
                </c:pt>
                <c:pt idx="5">
                  <c:v>0.67858537035701727</c:v>
                </c:pt>
                <c:pt idx="6">
                  <c:v>0.66534292673208428</c:v>
                </c:pt>
                <c:pt idx="7">
                  <c:v>0.65260508347339241</c:v>
                </c:pt>
                <c:pt idx="8">
                  <c:v>0.63649444498071406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'BOT ontwerp BOT'!$L$17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BOT'!$A$18:$A$28</c15:sqref>
                  </c15:fullRef>
                </c:ext>
              </c:extLst>
              <c:f>'BOT ontwerp BOT'!$A$18:$A$26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BOT'!$L$18:$L$28</c15:sqref>
                  </c15:fullRef>
                </c:ext>
              </c:extLst>
              <c:f>'BOT ontwerp BOT'!$L$18:$L$26</c:f>
              <c:numCache>
                <c:formatCode>General</c:formatCode>
                <c:ptCount val="9"/>
                <c:pt idx="0">
                  <c:v>0.43217143940188174</c:v>
                </c:pt>
                <c:pt idx="1">
                  <c:v>0.65099257431500157</c:v>
                </c:pt>
                <c:pt idx="2">
                  <c:v>0.73415984301445414</c:v>
                </c:pt>
                <c:pt idx="3">
                  <c:v>0.72854595296271507</c:v>
                </c:pt>
                <c:pt idx="4">
                  <c:v>0.71851897557220956</c:v>
                </c:pt>
                <c:pt idx="5">
                  <c:v>0.71112331697331244</c:v>
                </c:pt>
                <c:pt idx="6">
                  <c:v>0.70387264955865769</c:v>
                </c:pt>
                <c:pt idx="7">
                  <c:v>0.6960566649137192</c:v>
                </c:pt>
                <c:pt idx="8">
                  <c:v>0.6719129876929486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cP/cT</a:t>
                </a:r>
                <a:endParaRPr lang="nl-NL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cP/cT vs </a:t>
            </a:r>
            <a:r>
              <a:rPr lang="el-GR" sz="1400" b="0" i="0" baseline="0">
                <a:effectLst/>
              </a:rPr>
              <a:t>λ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'eigen ontwerp Qblade'!$B$25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Qblade'!$B$26:$B$36</c15:sqref>
                  </c15:fullRef>
                </c:ext>
              </c:extLst>
              <c:f>'eigen ontwerp Qblade'!$B$26:$B$34</c:f>
              <c:numCache>
                <c:formatCode>General</c:formatCode>
                <c:ptCount val="9"/>
                <c:pt idx="0">
                  <c:v>0.2010406066734601</c:v>
                </c:pt>
                <c:pt idx="1">
                  <c:v>0.29531305998920987</c:v>
                </c:pt>
                <c:pt idx="2">
                  <c:v>0.37954689244329148</c:v>
                </c:pt>
                <c:pt idx="3">
                  <c:v>0.45292903335032358</c:v>
                </c:pt>
                <c:pt idx="4">
                  <c:v>0.51118478556293112</c:v>
                </c:pt>
                <c:pt idx="5">
                  <c:v>0.56565332487110764</c:v>
                </c:pt>
                <c:pt idx="6">
                  <c:v>0.59149486476483104</c:v>
                </c:pt>
                <c:pt idx="7">
                  <c:v>0.56241080632105356</c:v>
                </c:pt>
                <c:pt idx="8">
                  <c:v>0.48305435037211591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7-4BD3-BF70-8C9EA0FCA2E9}"/>
            </c:ext>
          </c:extLst>
        </c:ser>
        <c:ser>
          <c:idx val="1"/>
          <c:order val="1"/>
          <c:tx>
            <c:strRef>
              <c:f>'eigen ontwerp Qblade'!$C$25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Qblade'!$C$26:$C$36</c15:sqref>
                  </c15:fullRef>
                </c:ext>
              </c:extLst>
              <c:f>'eigen ontwerp Qblade'!$C$26:$C$34</c:f>
              <c:numCache>
                <c:formatCode>General</c:formatCode>
                <c:ptCount val="9"/>
                <c:pt idx="0">
                  <c:v>0.22273224379183934</c:v>
                </c:pt>
                <c:pt idx="1">
                  <c:v>0.32715073322912652</c:v>
                </c:pt>
                <c:pt idx="2">
                  <c:v>0.42161861110673965</c:v>
                </c:pt>
                <c:pt idx="3">
                  <c:v>0.50304130778545975</c:v>
                </c:pt>
                <c:pt idx="4">
                  <c:v>0.56872589105612903</c:v>
                </c:pt>
                <c:pt idx="5">
                  <c:v>0.62609080777450821</c:v>
                </c:pt>
                <c:pt idx="6">
                  <c:v>0.62469969268874825</c:v>
                </c:pt>
                <c:pt idx="7">
                  <c:v>0.5755403600841833</c:v>
                </c:pt>
                <c:pt idx="8">
                  <c:v>0.56865587553960095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7-4BD3-BF70-8C9EA0FCA2E9}"/>
            </c:ext>
          </c:extLst>
        </c:ser>
        <c:ser>
          <c:idx val="2"/>
          <c:order val="2"/>
          <c:tx>
            <c:strRef>
              <c:f>'eigen ontwerp Qblade'!$D$25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Qblade'!$D$26:$D$36</c15:sqref>
                  </c15:fullRef>
                </c:ext>
              </c:extLst>
              <c:f>'eigen ontwerp Qblade'!$D$26:$D$34</c:f>
              <c:numCache>
                <c:formatCode>General</c:formatCode>
                <c:ptCount val="9"/>
                <c:pt idx="0">
                  <c:v>0.24483740412750132</c:v>
                </c:pt>
                <c:pt idx="1">
                  <c:v>0.3596858988482779</c:v>
                </c:pt>
                <c:pt idx="2">
                  <c:v>0.46413124931996558</c:v>
                </c:pt>
                <c:pt idx="3">
                  <c:v>0.5523300328987617</c:v>
                </c:pt>
                <c:pt idx="4">
                  <c:v>0.62988782976176549</c:v>
                </c:pt>
                <c:pt idx="5">
                  <c:v>0.67020819440776114</c:v>
                </c:pt>
                <c:pt idx="6">
                  <c:v>0.63980453352222488</c:v>
                </c:pt>
                <c:pt idx="7">
                  <c:v>0.62883769414945578</c:v>
                </c:pt>
                <c:pt idx="8">
                  <c:v>0.60653788624087812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7-4BD3-BF70-8C9EA0FCA2E9}"/>
            </c:ext>
          </c:extLst>
        </c:ser>
        <c:ser>
          <c:idx val="3"/>
          <c:order val="3"/>
          <c:tx>
            <c:strRef>
              <c:f>'eigen ontwerp Qblade'!$E$25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Qblade'!$E$26:$E$36</c15:sqref>
                  </c15:fullRef>
                </c:ext>
              </c:extLst>
              <c:f>'eigen ontwerp Qblade'!$E$26:$E$34</c:f>
              <c:numCache>
                <c:formatCode>General</c:formatCode>
                <c:ptCount val="9"/>
                <c:pt idx="0">
                  <c:v>0.26746989711408203</c:v>
                </c:pt>
                <c:pt idx="1">
                  <c:v>0.39301819843532004</c:v>
                </c:pt>
                <c:pt idx="2">
                  <c:v>0.50696663977451828</c:v>
                </c:pt>
                <c:pt idx="3">
                  <c:v>0.60234015641661098</c:v>
                </c:pt>
                <c:pt idx="4">
                  <c:v>0.67191769169773985</c:v>
                </c:pt>
                <c:pt idx="5">
                  <c:v>0.69101869948767058</c:v>
                </c:pt>
                <c:pt idx="6">
                  <c:v>0.67940803130070215</c:v>
                </c:pt>
                <c:pt idx="7">
                  <c:v>0.67375576548238636</c:v>
                </c:pt>
                <c:pt idx="8">
                  <c:v>0.6406873024468096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D7-4BD3-BF70-8C9EA0FCA2E9}"/>
            </c:ext>
          </c:extLst>
        </c:ser>
        <c:ser>
          <c:idx val="4"/>
          <c:order val="4"/>
          <c:tx>
            <c:strRef>
              <c:f>'eigen ontwerp Qblade'!$F$25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Qblade'!$F$26:$F$36</c15:sqref>
                  </c15:fullRef>
                </c:ext>
              </c:extLst>
              <c:f>'eigen ontwerp Qblade'!$F$26:$F$34</c:f>
              <c:numCache>
                <c:formatCode>General</c:formatCode>
                <c:ptCount val="9"/>
                <c:pt idx="0">
                  <c:v>0.29075047023776651</c:v>
                </c:pt>
                <c:pt idx="1">
                  <c:v>0.42722818587230116</c:v>
                </c:pt>
                <c:pt idx="2">
                  <c:v>0.54991828447206048</c:v>
                </c:pt>
                <c:pt idx="3">
                  <c:v>0.65412564859723443</c:v>
                </c:pt>
                <c:pt idx="4">
                  <c:v>0.71477215761116419</c:v>
                </c:pt>
                <c:pt idx="5">
                  <c:v>0.71258143189270251</c:v>
                </c:pt>
                <c:pt idx="6">
                  <c:v>0.72609982832165287</c:v>
                </c:pt>
                <c:pt idx="7">
                  <c:v>0.7081551329068797</c:v>
                </c:pt>
                <c:pt idx="8">
                  <c:v>0.67533666107140233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D7-4BD3-BF70-8C9EA0FCA2E9}"/>
            </c:ext>
          </c:extLst>
        </c:ser>
        <c:ser>
          <c:idx val="5"/>
          <c:order val="5"/>
          <c:tx>
            <c:strRef>
              <c:f>'eigen ontwerp Qblade'!$G$25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Qblade'!$G$26:$G$36</c15:sqref>
                  </c15:fullRef>
                </c:ext>
              </c:extLst>
              <c:f>'eigen ontwerp Qblade'!$G$26:$G$34</c:f>
              <c:numCache>
                <c:formatCode>0.0000</c:formatCode>
                <c:ptCount val="9"/>
                <c:pt idx="0">
                  <c:v>0.314806635284757</c:v>
                </c:pt>
                <c:pt idx="1">
                  <c:v>0.46237056183403435</c:v>
                </c:pt>
                <c:pt idx="2">
                  <c:v>0.59267038266687266</c:v>
                </c:pt>
                <c:pt idx="3">
                  <c:v>0.69492737866101828</c:v>
                </c:pt>
                <c:pt idx="4">
                  <c:v>0.7232076683344969</c:v>
                </c:pt>
                <c:pt idx="5">
                  <c:v>0.75001151731843296</c:v>
                </c:pt>
                <c:pt idx="6">
                  <c:v>0.75506271466524011</c:v>
                </c:pt>
                <c:pt idx="7">
                  <c:v>0.73407126758013597</c:v>
                </c:pt>
                <c:pt idx="8">
                  <c:v>0.71326852497213244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D7-4BD3-BF70-8C9EA0FCA2E9}"/>
            </c:ext>
          </c:extLst>
        </c:ser>
        <c:ser>
          <c:idx val="6"/>
          <c:order val="6"/>
          <c:tx>
            <c:strRef>
              <c:f>'eigen ontwerp Qblade'!$H$25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Qblade'!$H$26:$H$36</c15:sqref>
                  </c15:fullRef>
                </c:ext>
              </c:extLst>
              <c:f>'eigen ontwerp Qblade'!$H$26:$H$34</c:f>
              <c:numCache>
                <c:formatCode>General</c:formatCode>
                <c:ptCount val="9"/>
                <c:pt idx="0">
                  <c:v>0.33977461240710527</c:v>
                </c:pt>
                <c:pt idx="1">
                  <c:v>0.49845423936759925</c:v>
                </c:pt>
                <c:pt idx="2">
                  <c:v>0.63690447280653051</c:v>
                </c:pt>
                <c:pt idx="3">
                  <c:v>0.72716643318178786</c:v>
                </c:pt>
                <c:pt idx="4">
                  <c:v>0.7619524072401872</c:v>
                </c:pt>
                <c:pt idx="5">
                  <c:v>0.7891543869997143</c:v>
                </c:pt>
                <c:pt idx="6">
                  <c:v>0.77784285714427459</c:v>
                </c:pt>
                <c:pt idx="7">
                  <c:v>0.76319620024396717</c:v>
                </c:pt>
                <c:pt idx="8">
                  <c:v>0.74513740149872743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D7-4BD3-BF70-8C9EA0FCA2E9}"/>
            </c:ext>
          </c:extLst>
        </c:ser>
        <c:ser>
          <c:idx val="7"/>
          <c:order val="7"/>
          <c:tx>
            <c:strRef>
              <c:f>'eigen ontwerp Qblade'!$I$25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Qblade'!$I$26:$I$36</c15:sqref>
                  </c15:fullRef>
                </c:ext>
              </c:extLst>
              <c:f>'eigen ontwerp Qblade'!$I$26:$I$34</c:f>
              <c:numCache>
                <c:formatCode>General</c:formatCode>
                <c:ptCount val="9"/>
                <c:pt idx="0">
                  <c:v>0.36579632959705782</c:v>
                </c:pt>
                <c:pt idx="1">
                  <c:v>0.53543123936270054</c:v>
                </c:pt>
                <c:pt idx="2">
                  <c:v>0.68181988646474634</c:v>
                </c:pt>
                <c:pt idx="3">
                  <c:v>0.75669187448086916</c:v>
                </c:pt>
                <c:pt idx="4">
                  <c:v>0.79885717789353028</c:v>
                </c:pt>
                <c:pt idx="5">
                  <c:v>0.81099097177773227</c:v>
                </c:pt>
                <c:pt idx="6">
                  <c:v>0.8007257175137048</c:v>
                </c:pt>
                <c:pt idx="7">
                  <c:v>0.78762240123846805</c:v>
                </c:pt>
                <c:pt idx="8">
                  <c:v>0.76804492147193204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D7-4BD3-BF70-8C9EA0FCA2E9}"/>
            </c:ext>
          </c:extLst>
        </c:ser>
        <c:ser>
          <c:idx val="8"/>
          <c:order val="8"/>
          <c:tx>
            <c:strRef>
              <c:f>'eigen ontwerp Qblade'!$J$25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Qblade'!$J$26:$J$36</c15:sqref>
                  </c15:fullRef>
                </c:ext>
              </c:extLst>
              <c:f>'eigen ontwerp Qblade'!$J$26:$J$34</c:f>
              <c:numCache>
                <c:formatCode>General</c:formatCode>
                <c:ptCount val="9"/>
                <c:pt idx="0">
                  <c:v>0.39301702342065647</c:v>
                </c:pt>
                <c:pt idx="1">
                  <c:v>0.57317626599745686</c:v>
                </c:pt>
                <c:pt idx="2">
                  <c:v>0.71201979795695203</c:v>
                </c:pt>
                <c:pt idx="3">
                  <c:v>0.78884168346514016</c:v>
                </c:pt>
                <c:pt idx="4">
                  <c:v>0.81887654062042059</c:v>
                </c:pt>
                <c:pt idx="5">
                  <c:v>0.82515117844498498</c:v>
                </c:pt>
                <c:pt idx="6">
                  <c:v>0.81862271247829821</c:v>
                </c:pt>
                <c:pt idx="7">
                  <c:v>0.80391453221746023</c:v>
                </c:pt>
                <c:pt idx="8">
                  <c:v>0.78585795959406402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D7-4BD3-BF70-8C9EA0FCA2E9}"/>
            </c:ext>
          </c:extLst>
        </c:ser>
        <c:ser>
          <c:idx val="9"/>
          <c:order val="9"/>
          <c:tx>
            <c:strRef>
              <c:f>'eigen ontwerp Qblade'!$K$25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Qblade'!$K$26:$K$36</c15:sqref>
                  </c15:fullRef>
                </c:ext>
              </c:extLst>
              <c:f>'eigen ontwerp Qblade'!$K$26:$K$34</c:f>
              <c:numCache>
                <c:formatCode>General</c:formatCode>
                <c:ptCount val="9"/>
                <c:pt idx="0">
                  <c:v>0.42158208649428719</c:v>
                </c:pt>
                <c:pt idx="1">
                  <c:v>0.61143803673819841</c:v>
                </c:pt>
                <c:pt idx="2">
                  <c:v>0.74715776838744352</c:v>
                </c:pt>
                <c:pt idx="3">
                  <c:v>0.81828990060135243</c:v>
                </c:pt>
                <c:pt idx="4">
                  <c:v>0.83842965689189841</c:v>
                </c:pt>
                <c:pt idx="5">
                  <c:v>0.84302447444943218</c:v>
                </c:pt>
                <c:pt idx="6">
                  <c:v>0.83149889432558532</c:v>
                </c:pt>
                <c:pt idx="7">
                  <c:v>0.81414394195164375</c:v>
                </c:pt>
                <c:pt idx="8">
                  <c:v>0.78631258718119024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D7-4BD3-BF70-8C9EA0FCA2E9}"/>
            </c:ext>
          </c:extLst>
        </c:ser>
        <c:ser>
          <c:idx val="10"/>
          <c:order val="10"/>
          <c:tx>
            <c:strRef>
              <c:f>'eigen ontwerp Qblade'!$L$25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'eigen ontwerp Qblade'!$A$26:$A$36</c15:sqref>
                  </c15:fullRef>
                </c:ext>
              </c:extLst>
              <c:f>'eigen ontwerp Qblade'!$A$26:$A$34</c:f>
              <c:numCache>
                <c:formatCode>0.00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'eigen ontwerp Qblade'!$L$26:$L$36</c15:sqref>
                  </c15:fullRef>
                </c:ext>
              </c:extLst>
              <c:f>'eigen ontwerp Qblade'!$L$26:$L$34</c:f>
              <c:numCache>
                <c:formatCode>General</c:formatCode>
                <c:ptCount val="9"/>
                <c:pt idx="0">
                  <c:v>0.45162750385208011</c:v>
                </c:pt>
                <c:pt idx="1">
                  <c:v>0.65073324407157906</c:v>
                </c:pt>
                <c:pt idx="2">
                  <c:v>0.78025719202771693</c:v>
                </c:pt>
                <c:pt idx="3">
                  <c:v>0.84835258637087196</c:v>
                </c:pt>
                <c:pt idx="4">
                  <c:v>0.85927431959872547</c:v>
                </c:pt>
                <c:pt idx="5">
                  <c:v>0.85168462709026793</c:v>
                </c:pt>
                <c:pt idx="6">
                  <c:v>0.83690111394302558</c:v>
                </c:pt>
                <c:pt idx="7">
                  <c:v>0.81123042119403244</c:v>
                </c:pt>
                <c:pt idx="8">
                  <c:v>0.75156122209786136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D7-4BD3-BF70-8C9EA0FC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cP/cT</a:t>
                </a:r>
                <a:endParaRPr lang="nl-NL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cP/cT vs </a:t>
            </a:r>
            <a:r>
              <a:rPr lang="el-GR" sz="1400" b="0" i="0" baseline="0">
                <a:effectLst/>
              </a:rPr>
              <a:t>λ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'Eigen ontwerp BOT'!$B$16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BOT'!$B$17:$B$25</c:f>
              <c:numCache>
                <c:formatCode>General</c:formatCode>
                <c:ptCount val="9"/>
                <c:pt idx="0">
                  <c:v>0.22564910707761796</c:v>
                </c:pt>
                <c:pt idx="1">
                  <c:v>0.2965284084660369</c:v>
                </c:pt>
                <c:pt idx="2">
                  <c:v>0.34413725547394514</c:v>
                </c:pt>
                <c:pt idx="3">
                  <c:v>0.38572457732810184</c:v>
                </c:pt>
                <c:pt idx="4">
                  <c:v>0.47914489308619701</c:v>
                </c:pt>
                <c:pt idx="5">
                  <c:v>0.56181965293517533</c:v>
                </c:pt>
                <c:pt idx="6">
                  <c:v>0.5367518767247853</c:v>
                </c:pt>
                <c:pt idx="7">
                  <c:v>0.4699211221346446</c:v>
                </c:pt>
                <c:pt idx="8">
                  <c:v>0.33441740249503021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D-431B-9F28-39D383C76DD8}"/>
            </c:ext>
          </c:extLst>
        </c:ser>
        <c:ser>
          <c:idx val="1"/>
          <c:order val="1"/>
          <c:tx>
            <c:strRef>
              <c:f>'Eigen ontwerp BOT'!$C$16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BOT'!$C$17:$C$25</c:f>
              <c:numCache>
                <c:formatCode>General</c:formatCode>
                <c:ptCount val="9"/>
                <c:pt idx="0">
                  <c:v>0.24528438362184729</c:v>
                </c:pt>
                <c:pt idx="1">
                  <c:v>0.32289595962269696</c:v>
                </c:pt>
                <c:pt idx="2">
                  <c:v>0.38060988464062928</c:v>
                </c:pt>
                <c:pt idx="3">
                  <c:v>0.43718500295051882</c:v>
                </c:pt>
                <c:pt idx="4">
                  <c:v>0.58050079015705203</c:v>
                </c:pt>
                <c:pt idx="5">
                  <c:v>0.59471699251084986</c:v>
                </c:pt>
                <c:pt idx="6">
                  <c:v>0.57282905987854449</c:v>
                </c:pt>
                <c:pt idx="7">
                  <c:v>0.50041336440565809</c:v>
                </c:pt>
                <c:pt idx="8">
                  <c:v>0.37398486163645589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D-431B-9F28-39D383C76DD8}"/>
            </c:ext>
          </c:extLst>
        </c:ser>
        <c:ser>
          <c:idx val="2"/>
          <c:order val="2"/>
          <c:tx>
            <c:strRef>
              <c:f>'Eigen ontwerp BOT'!$D$16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BOT'!$D$17:$D$25</c:f>
              <c:numCache>
                <c:formatCode>General</c:formatCode>
                <c:ptCount val="9"/>
                <c:pt idx="0">
                  <c:v>0.2650344416342641</c:v>
                </c:pt>
                <c:pt idx="1">
                  <c:v>0.34995222777190516</c:v>
                </c:pt>
                <c:pt idx="2">
                  <c:v>0.41868415081493954</c:v>
                </c:pt>
                <c:pt idx="3">
                  <c:v>0.51692824694873585</c:v>
                </c:pt>
                <c:pt idx="4">
                  <c:v>0.63251898878971335</c:v>
                </c:pt>
                <c:pt idx="5">
                  <c:v>0.6321225107103976</c:v>
                </c:pt>
                <c:pt idx="6">
                  <c:v>0.61368947217229897</c:v>
                </c:pt>
                <c:pt idx="7">
                  <c:v>0.52877414812642465</c:v>
                </c:pt>
                <c:pt idx="8">
                  <c:v>0.42242530924002436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D-431B-9F28-39D383C76DD8}"/>
            </c:ext>
          </c:extLst>
        </c:ser>
        <c:ser>
          <c:idx val="3"/>
          <c:order val="3"/>
          <c:tx>
            <c:strRef>
              <c:f>'Eigen ontwerp BOT'!$E$16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BOT'!$E$17:$E$25</c:f>
              <c:numCache>
                <c:formatCode>General</c:formatCode>
                <c:ptCount val="9"/>
                <c:pt idx="0">
                  <c:v>0.28467315910224711</c:v>
                </c:pt>
                <c:pt idx="1">
                  <c:v>0.37758941184539013</c:v>
                </c:pt>
                <c:pt idx="2">
                  <c:v>0.45806958953273436</c:v>
                </c:pt>
                <c:pt idx="3">
                  <c:v>0.60285913052604823</c:v>
                </c:pt>
                <c:pt idx="4">
                  <c:v>0.66251801786967346</c:v>
                </c:pt>
                <c:pt idx="5">
                  <c:v>0.66707225901398082</c:v>
                </c:pt>
                <c:pt idx="6">
                  <c:v>0.64620436654958691</c:v>
                </c:pt>
                <c:pt idx="7">
                  <c:v>0.56391725948791338</c:v>
                </c:pt>
                <c:pt idx="8">
                  <c:v>0.47546077004940573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D-431B-9F28-39D383C76DD8}"/>
            </c:ext>
          </c:extLst>
        </c:ser>
        <c:ser>
          <c:idx val="4"/>
          <c:order val="4"/>
          <c:tx>
            <c:strRef>
              <c:f>'Eigen ontwerp BOT'!$F$16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BOT'!$F$17:$F$25</c:f>
              <c:numCache>
                <c:formatCode>General</c:formatCode>
                <c:ptCount val="9"/>
                <c:pt idx="0">
                  <c:v>0.30464904009234051</c:v>
                </c:pt>
                <c:pt idx="1">
                  <c:v>0.40626605209367783</c:v>
                </c:pt>
                <c:pt idx="2">
                  <c:v>0.50599628693720222</c:v>
                </c:pt>
                <c:pt idx="3">
                  <c:v>0.66509973591549298</c:v>
                </c:pt>
                <c:pt idx="4">
                  <c:v>0.69426731575023715</c:v>
                </c:pt>
                <c:pt idx="5">
                  <c:v>0.70374178142756472</c:v>
                </c:pt>
                <c:pt idx="6">
                  <c:v>0.67019076900395302</c:v>
                </c:pt>
                <c:pt idx="7">
                  <c:v>0.60434752820863469</c:v>
                </c:pt>
                <c:pt idx="8">
                  <c:v>0.52982302452784857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D-431B-9F28-39D383C76DD8}"/>
            </c:ext>
          </c:extLst>
        </c:ser>
        <c:ser>
          <c:idx val="5"/>
          <c:order val="5"/>
          <c:tx>
            <c:strRef>
              <c:f>'Eigen ontwerp BOT'!$G$16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BOT'!$G$17:$G$25</c:f>
              <c:numCache>
                <c:formatCode>General</c:formatCode>
                <c:ptCount val="9"/>
                <c:pt idx="0">
                  <c:v>0.3250342359972217</c:v>
                </c:pt>
                <c:pt idx="1">
                  <c:v>0.43670415803993606</c:v>
                </c:pt>
                <c:pt idx="2">
                  <c:v>0.57032280231324939</c:v>
                </c:pt>
                <c:pt idx="3">
                  <c:v>0.70004601292296065</c:v>
                </c:pt>
                <c:pt idx="4">
                  <c:v>0.72705586151913282</c:v>
                </c:pt>
                <c:pt idx="5">
                  <c:v>0.73075397650065654</c:v>
                </c:pt>
                <c:pt idx="6">
                  <c:v>0.69381501940372414</c:v>
                </c:pt>
                <c:pt idx="7">
                  <c:v>0.64447032306320218</c:v>
                </c:pt>
                <c:pt idx="8">
                  <c:v>0.5851172313939409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D-431B-9F28-39D383C76DD8}"/>
            </c:ext>
          </c:extLst>
        </c:ser>
        <c:ser>
          <c:idx val="6"/>
          <c:order val="6"/>
          <c:tx>
            <c:strRef>
              <c:f>'Eigen ontwerp BOT'!$H$16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BOT'!$H$17:$H$25</c:f>
              <c:numCache>
                <c:formatCode>General</c:formatCode>
                <c:ptCount val="9"/>
                <c:pt idx="0">
                  <c:v>0.34581121502096401</c:v>
                </c:pt>
                <c:pt idx="1">
                  <c:v>0.4695227709941836</c:v>
                </c:pt>
                <c:pt idx="2">
                  <c:v>0.63601716988563661</c:v>
                </c:pt>
                <c:pt idx="3">
                  <c:v>0.72753328628845082</c:v>
                </c:pt>
                <c:pt idx="4">
                  <c:v>0.76023467700281289</c:v>
                </c:pt>
                <c:pt idx="5">
                  <c:v>0.74946022443092353</c:v>
                </c:pt>
                <c:pt idx="6">
                  <c:v>0.71905165322066733</c:v>
                </c:pt>
                <c:pt idx="7">
                  <c:v>0.6820911962604066</c:v>
                </c:pt>
                <c:pt idx="8">
                  <c:v>0.63537069754082698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BD-431B-9F28-39D383C76DD8}"/>
            </c:ext>
          </c:extLst>
        </c:ser>
        <c:ser>
          <c:idx val="7"/>
          <c:order val="7"/>
          <c:tx>
            <c:strRef>
              <c:f>'Eigen ontwerp BOT'!$I$16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BOT'!$I$17:$I$25</c:f>
              <c:numCache>
                <c:formatCode>General</c:formatCode>
                <c:ptCount val="9"/>
                <c:pt idx="0">
                  <c:v>0.36722765007079028</c:v>
                </c:pt>
                <c:pt idx="1">
                  <c:v>0.50222167682283714</c:v>
                </c:pt>
                <c:pt idx="2">
                  <c:v>0.69193366501565701</c:v>
                </c:pt>
                <c:pt idx="3">
                  <c:v>0.75741721430109255</c:v>
                </c:pt>
                <c:pt idx="4">
                  <c:v>0.78372176751108702</c:v>
                </c:pt>
                <c:pt idx="5">
                  <c:v>0.76714150556336191</c:v>
                </c:pt>
                <c:pt idx="6">
                  <c:v>0.74378607201737135</c:v>
                </c:pt>
                <c:pt idx="7">
                  <c:v>0.71559830649768641</c:v>
                </c:pt>
                <c:pt idx="8">
                  <c:v>0.68264806739871808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BD-431B-9F28-39D383C76DD8}"/>
            </c:ext>
          </c:extLst>
        </c:ser>
        <c:ser>
          <c:idx val="8"/>
          <c:order val="8"/>
          <c:tx>
            <c:strRef>
              <c:f>'Eigen ontwerp BOT'!$J$16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BOT'!$J$17:$J$25</c:f>
              <c:numCache>
                <c:formatCode>General</c:formatCode>
                <c:ptCount val="9"/>
                <c:pt idx="0">
                  <c:v>0.38987180297742702</c:v>
                </c:pt>
                <c:pt idx="1">
                  <c:v>0.5437010488060815</c:v>
                </c:pt>
                <c:pt idx="2">
                  <c:v>0.72989037601158213</c:v>
                </c:pt>
                <c:pt idx="3">
                  <c:v>0.78719454566843317</c:v>
                </c:pt>
                <c:pt idx="4">
                  <c:v>0.79906621051993476</c:v>
                </c:pt>
                <c:pt idx="5">
                  <c:v>0.785190206094458</c:v>
                </c:pt>
                <c:pt idx="6">
                  <c:v>0.76779603988070066</c:v>
                </c:pt>
                <c:pt idx="7">
                  <c:v>0.74682085067781223</c:v>
                </c:pt>
                <c:pt idx="8">
                  <c:v>0.72386820212830949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BD-431B-9F28-39D383C76DD8}"/>
            </c:ext>
          </c:extLst>
        </c:ser>
        <c:ser>
          <c:idx val="9"/>
          <c:order val="9"/>
          <c:tx>
            <c:strRef>
              <c:f>'Eigen ontwerp BOT'!$K$16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BOT'!$K$17:$K$25</c:f>
              <c:numCache>
                <c:formatCode>General</c:formatCode>
                <c:ptCount val="9"/>
                <c:pt idx="0">
                  <c:v>0.41481680223278222</c:v>
                </c:pt>
                <c:pt idx="1">
                  <c:v>0.59760848949251799</c:v>
                </c:pt>
                <c:pt idx="2">
                  <c:v>0.75609962658096852</c:v>
                </c:pt>
                <c:pt idx="3">
                  <c:v>0.81166780739950706</c:v>
                </c:pt>
                <c:pt idx="4">
                  <c:v>0.81247813694761362</c:v>
                </c:pt>
                <c:pt idx="5">
                  <c:v>0.80326791604993497</c:v>
                </c:pt>
                <c:pt idx="6">
                  <c:v>0.79019859808819348</c:v>
                </c:pt>
                <c:pt idx="7">
                  <c:v>0.77620392056209697</c:v>
                </c:pt>
                <c:pt idx="8">
                  <c:v>0.76045176591162167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BD-431B-9F28-39D383C76DD8}"/>
            </c:ext>
          </c:extLst>
        </c:ser>
        <c:ser>
          <c:idx val="10"/>
          <c:order val="10"/>
          <c:tx>
            <c:strRef>
              <c:f>'Eigen ontwerp BOT'!$L$16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BOT'!$L$17:$L$25</c:f>
              <c:numCache>
                <c:formatCode>General</c:formatCode>
                <c:ptCount val="9"/>
                <c:pt idx="0">
                  <c:v>0.43933343506216749</c:v>
                </c:pt>
                <c:pt idx="1">
                  <c:v>0.64964044529715248</c:v>
                </c:pt>
                <c:pt idx="2">
                  <c:v>0.78272074469963993</c:v>
                </c:pt>
                <c:pt idx="3">
                  <c:v>0.82751939546642239</c:v>
                </c:pt>
                <c:pt idx="4">
                  <c:v>0.82608903954410917</c:v>
                </c:pt>
                <c:pt idx="5">
                  <c:v>0.81976778446844745</c:v>
                </c:pt>
                <c:pt idx="6">
                  <c:v>0.81230089676757022</c:v>
                </c:pt>
                <c:pt idx="7">
                  <c:v>0.80362583130747522</c:v>
                </c:pt>
                <c:pt idx="8">
                  <c:v>0.79116956378617986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BD-431B-9F28-39D383C7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cP/cT</a:t>
                </a:r>
                <a:endParaRPr lang="nl-NL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cP/cT vs </a:t>
            </a:r>
            <a:r>
              <a:rPr lang="el-GR" sz="1400" b="0" i="0" u="none" strike="noStrike" baseline="0">
                <a:effectLst/>
              </a:rPr>
              <a:t>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Sheet5!$C$6</c:f>
              <c:strCache>
                <c:ptCount val="1"/>
                <c:pt idx="0">
                  <c:v>Stoefoeblade/Q-blade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Sheet5!$B$7:$B$17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Sheet5!$C$7:$C$17</c:f>
              <c:numCache>
                <c:formatCode>General</c:formatCode>
                <c:ptCount val="11"/>
                <c:pt idx="0">
                  <c:v>0.314806635284757</c:v>
                </c:pt>
                <c:pt idx="1">
                  <c:v>0.46237056183403435</c:v>
                </c:pt>
                <c:pt idx="2">
                  <c:v>0.59267038266687266</c:v>
                </c:pt>
                <c:pt idx="3">
                  <c:v>0.69492737866101828</c:v>
                </c:pt>
                <c:pt idx="4">
                  <c:v>0.7232076683344969</c:v>
                </c:pt>
                <c:pt idx="5">
                  <c:v>0.75001151731843296</c:v>
                </c:pt>
                <c:pt idx="6">
                  <c:v>0.75506271466524011</c:v>
                </c:pt>
                <c:pt idx="7">
                  <c:v>0.73407126758013597</c:v>
                </c:pt>
                <c:pt idx="8">
                  <c:v>0.71326852497213244</c:v>
                </c:pt>
                <c:pt idx="9">
                  <c:v>0.68860501323026757</c:v>
                </c:pt>
                <c:pt idx="10">
                  <c:v>0.66069918999933863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Sheet5!$D$6</c:f>
              <c:strCache>
                <c:ptCount val="1"/>
                <c:pt idx="0">
                  <c:v>Stoefoeblade / BOT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Sheet5!$B$7:$B$17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Sheet5!$D$7:$D$17</c:f>
              <c:numCache>
                <c:formatCode>General</c:formatCode>
                <c:ptCount val="11"/>
                <c:pt idx="0">
                  <c:v>0.3250342359972217</c:v>
                </c:pt>
                <c:pt idx="1">
                  <c:v>0.43670415803993606</c:v>
                </c:pt>
                <c:pt idx="2">
                  <c:v>0.57032280231324939</c:v>
                </c:pt>
                <c:pt idx="3">
                  <c:v>0.70004601292296065</c:v>
                </c:pt>
                <c:pt idx="4">
                  <c:v>0.72705586151913282</c:v>
                </c:pt>
                <c:pt idx="5">
                  <c:v>0.73075397650065654</c:v>
                </c:pt>
                <c:pt idx="6">
                  <c:v>0.69381501940372414</c:v>
                </c:pt>
                <c:pt idx="7">
                  <c:v>0.64447032306320218</c:v>
                </c:pt>
                <c:pt idx="8">
                  <c:v>0.5851172313939409</c:v>
                </c:pt>
                <c:pt idx="9">
                  <c:v>0.52576413972467895</c:v>
                </c:pt>
                <c:pt idx="10">
                  <c:v>0.466411048055418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Sheet5!$E$6</c:f>
              <c:strCache>
                <c:ptCount val="1"/>
                <c:pt idx="0">
                  <c:v>BOT/BOT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Sheet5!$B$7:$B$17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Sheet5!$E$7:$E$17</c:f>
              <c:numCache>
                <c:formatCode>General</c:formatCode>
                <c:ptCount val="11"/>
                <c:pt idx="0">
                  <c:v>0.32259268173935329</c:v>
                </c:pt>
                <c:pt idx="1">
                  <c:v>0.43680193736009332</c:v>
                </c:pt>
                <c:pt idx="2">
                  <c:v>0.59650799352661155</c:v>
                </c:pt>
                <c:pt idx="3">
                  <c:v>0.63527515809439938</c:v>
                </c:pt>
                <c:pt idx="4">
                  <c:v>0.57744534212921617</c:v>
                </c:pt>
                <c:pt idx="5">
                  <c:v>0.51628536070682773</c:v>
                </c:pt>
                <c:pt idx="6">
                  <c:v>0.45786447314268952</c:v>
                </c:pt>
                <c:pt idx="7">
                  <c:v>0.40252462890523116</c:v>
                </c:pt>
                <c:pt idx="8">
                  <c:v>0.34895718959974964</c:v>
                </c:pt>
                <c:pt idx="9">
                  <c:v>0.33024899711809858</c:v>
                </c:pt>
                <c:pt idx="10">
                  <c:v>0.29315002375457122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Sheet5!$F$6</c:f>
              <c:strCache>
                <c:ptCount val="1"/>
                <c:pt idx="0">
                  <c:v>BOT/Q-blade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Sheet5!$B$7:$B$17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Sheet5!$F$7:$F$17</c:f>
              <c:numCache>
                <c:formatCode>General</c:formatCode>
                <c:ptCount val="11"/>
                <c:pt idx="0">
                  <c:v>0.28321633934153373</c:v>
                </c:pt>
                <c:pt idx="1">
                  <c:v>0.41704167980590962</c:v>
                </c:pt>
                <c:pt idx="2">
                  <c:v>0.53204227351765454</c:v>
                </c:pt>
                <c:pt idx="3">
                  <c:v>0.60561243000367215</c:v>
                </c:pt>
                <c:pt idx="4">
                  <c:v>0.61335277276627675</c:v>
                </c:pt>
                <c:pt idx="5">
                  <c:v>0.58651935216267437</c:v>
                </c:pt>
                <c:pt idx="6">
                  <c:v>0.54436467736279059</c:v>
                </c:pt>
                <c:pt idx="7">
                  <c:v>0.50900023543870243</c:v>
                </c:pt>
                <c:pt idx="8">
                  <c:v>0.47205296870955898</c:v>
                </c:pt>
                <c:pt idx="9">
                  <c:v>0.43462275678448337</c:v>
                </c:pt>
                <c:pt idx="10">
                  <c:v>0.39401774596351552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50720"/>
        <c:axId val="163026304"/>
      </c:scatterChart>
      <c:val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crossBetween val="midCat"/>
      </c:val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cP/cT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50671383468374"/>
          <c:y val="0.42576392797748985"/>
          <c:w val="0.15258990452280422"/>
          <c:h val="0.2998022468102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'cm2'!$B$2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'cm2'!$B$5:$B$15</c15:sqref>
                  </c15:fullRef>
                </c:ext>
              </c:extLst>
              <c:f>('cm2'!$B$5,'cm2'!$B$7,'cm2'!$B$9,'cm2'!$B$11,'cm2'!$B$13,'cm2'!$B$15)</c:f>
              <c:numCache>
                <c:formatCode>0.00</c:formatCode>
                <c:ptCount val="6"/>
                <c:pt idx="0">
                  <c:v>3.4008797E-2</c:v>
                </c:pt>
                <c:pt idx="1">
                  <c:v>5.0596248000000003E-2</c:v>
                </c:pt>
                <c:pt idx="2">
                  <c:v>7.2586737999999998E-2</c:v>
                </c:pt>
                <c:pt idx="3">
                  <c:v>8.9956664000000006E-2</c:v>
                </c:pt>
                <c:pt idx="4">
                  <c:v>7.4922152000000006E-2</c:v>
                </c:pt>
                <c:pt idx="5">
                  <c:v>7.4173725999999995E-2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'cm2'!$C$2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'cm2'!$C$5:$C$15</c15:sqref>
                  </c15:fullRef>
                </c:ext>
              </c:extLst>
              <c:f>('cm2'!$C$5,'cm2'!$C$7,'cm2'!$C$9,'cm2'!$C$11,'cm2'!$C$13,'cm2'!$C$15)</c:f>
              <c:numCache>
                <c:formatCode>0.00</c:formatCode>
                <c:ptCount val="6"/>
                <c:pt idx="0">
                  <c:v>3.6934188999999999E-2</c:v>
                </c:pt>
                <c:pt idx="1">
                  <c:v>5.4921790999999998E-2</c:v>
                </c:pt>
                <c:pt idx="2">
                  <c:v>7.8471571000000004E-2</c:v>
                </c:pt>
                <c:pt idx="3">
                  <c:v>9.1662123999999998E-2</c:v>
                </c:pt>
                <c:pt idx="4">
                  <c:v>9.2365578000000004E-2</c:v>
                </c:pt>
                <c:pt idx="5">
                  <c:v>7.9535178999999998E-2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'cm2'!$D$2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'cm2'!$D$5:$D$15</c15:sqref>
                  </c15:fullRef>
                </c:ext>
              </c:extLst>
              <c:f>('cm2'!$D$5,'cm2'!$D$7,'cm2'!$D$9,'cm2'!$D$11,'cm2'!$D$13,'cm2'!$D$15)</c:f>
              <c:numCache>
                <c:formatCode>0.00</c:formatCode>
                <c:ptCount val="6"/>
                <c:pt idx="0">
                  <c:v>3.9700128000000001E-2</c:v>
                </c:pt>
                <c:pt idx="1">
                  <c:v>5.9037235E-2</c:v>
                </c:pt>
                <c:pt idx="2">
                  <c:v>8.3492576999999998E-2</c:v>
                </c:pt>
                <c:pt idx="3">
                  <c:v>8.8515363999999999E-2</c:v>
                </c:pt>
                <c:pt idx="4">
                  <c:v>0.10330546</c:v>
                </c:pt>
                <c:pt idx="5">
                  <c:v>8.3317063999999996E-2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'cm2'!$E$2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'cm2'!$E$5:$E$15</c15:sqref>
                  </c15:fullRef>
                </c:ext>
              </c:extLst>
              <c:f>('cm2'!$E$5,'cm2'!$E$7,'cm2'!$E$9,'cm2'!$E$11,'cm2'!$E$13,'cm2'!$E$15)</c:f>
              <c:numCache>
                <c:formatCode>0.00</c:formatCode>
                <c:ptCount val="6"/>
                <c:pt idx="0">
                  <c:v>4.2305282999999999E-2</c:v>
                </c:pt>
                <c:pt idx="1">
                  <c:v>6.2940030999999994E-2</c:v>
                </c:pt>
                <c:pt idx="2">
                  <c:v>8.5443854E-2</c:v>
                </c:pt>
                <c:pt idx="3">
                  <c:v>9.1951146999999997E-2</c:v>
                </c:pt>
                <c:pt idx="4">
                  <c:v>0.10079149</c:v>
                </c:pt>
                <c:pt idx="5">
                  <c:v>8.5517466E-2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'cm2'!$F$2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'cm2'!$F$5:$F$15</c15:sqref>
                  </c15:fullRef>
                </c:ext>
              </c:extLst>
              <c:f>('cm2'!$F$5,'cm2'!$F$7,'cm2'!$F$9,'cm2'!$F$11,'cm2'!$F$13,'cm2'!$F$15)</c:f>
              <c:numCache>
                <c:formatCode>0.00</c:formatCode>
                <c:ptCount val="6"/>
                <c:pt idx="0">
                  <c:v>4.4749840999999999E-2</c:v>
                </c:pt>
                <c:pt idx="1">
                  <c:v>6.6622019000000005E-2</c:v>
                </c:pt>
                <c:pt idx="2">
                  <c:v>8.8786489999999996E-2</c:v>
                </c:pt>
                <c:pt idx="3">
                  <c:v>0.10073314999999999</c:v>
                </c:pt>
                <c:pt idx="4">
                  <c:v>9.8062216999999993E-2</c:v>
                </c:pt>
                <c:pt idx="5">
                  <c:v>8.3952092000000006E-2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'cm2'!$G$2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'cm2'!$G$5:$G$15</c15:sqref>
                  </c15:fullRef>
                </c:ext>
              </c:extLst>
              <c:f>('cm2'!$G$5,'cm2'!$G$7,'cm2'!$G$9,'cm2'!$G$11,'cm2'!$G$13,'cm2'!$G$15)</c:f>
              <c:numCache>
                <c:formatCode>0.00</c:formatCode>
                <c:ptCount val="6"/>
                <c:pt idx="0">
                  <c:v>4.7035549000000003E-2</c:v>
                </c:pt>
                <c:pt idx="1">
                  <c:v>7.0065140999999997E-2</c:v>
                </c:pt>
                <c:pt idx="2">
                  <c:v>8.3398014000000006E-2</c:v>
                </c:pt>
                <c:pt idx="3">
                  <c:v>0.10129771</c:v>
                </c:pt>
                <c:pt idx="4">
                  <c:v>9.3868262999999993E-2</c:v>
                </c:pt>
                <c:pt idx="5">
                  <c:v>7.8515470000000004E-2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'cm2'!$H$2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'cm2'!$H$5:$H$15</c15:sqref>
                  </c15:fullRef>
                </c:ext>
              </c:extLst>
              <c:f>('cm2'!$H$5,'cm2'!$H$7,'cm2'!$H$9,'cm2'!$H$11,'cm2'!$H$13,'cm2'!$H$15)</c:f>
              <c:numCache>
                <c:formatCode>0.00</c:formatCode>
                <c:ptCount val="6"/>
                <c:pt idx="0">
                  <c:v>4.9166314000000003E-2</c:v>
                </c:pt>
                <c:pt idx="1">
                  <c:v>7.2255544000000005E-2</c:v>
                </c:pt>
                <c:pt idx="2">
                  <c:v>8.6324735999999999E-2</c:v>
                </c:pt>
                <c:pt idx="3">
                  <c:v>9.7988277999999998E-2</c:v>
                </c:pt>
                <c:pt idx="4">
                  <c:v>8.6200877999999995E-2</c:v>
                </c:pt>
                <c:pt idx="5">
                  <c:v>7.0514560000000004E-2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'cm2'!$I$2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'cm2'!$I$5:$I$15</c15:sqref>
                  </c15:fullRef>
                </c:ext>
              </c:extLst>
              <c:f>('cm2'!$I$5,'cm2'!$I$7,'cm2'!$I$9,'cm2'!$I$11,'cm2'!$I$13,'cm2'!$I$15)</c:f>
              <c:numCache>
                <c:formatCode>0.00</c:formatCode>
                <c:ptCount val="6"/>
                <c:pt idx="0">
                  <c:v>5.1147662000000003E-2</c:v>
                </c:pt>
                <c:pt idx="1">
                  <c:v>7.4904837000000002E-2</c:v>
                </c:pt>
                <c:pt idx="2">
                  <c:v>9.0334542000000004E-2</c:v>
                </c:pt>
                <c:pt idx="3">
                  <c:v>9.1455079999999994E-2</c:v>
                </c:pt>
                <c:pt idx="4">
                  <c:v>7.5252257000000003E-2</c:v>
                </c:pt>
                <c:pt idx="5">
                  <c:v>5.8875054000000003E-2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'cm2'!$J$2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'cm2'!$J$5:$J$15</c15:sqref>
                  </c15:fullRef>
                </c:ext>
              </c:extLst>
              <c:f>('cm2'!$J$5,'cm2'!$J$7,'cm2'!$J$9,'cm2'!$J$11,'cm2'!$J$13,'cm2'!$J$15)</c:f>
              <c:numCache>
                <c:formatCode>0.00</c:formatCode>
                <c:ptCount val="6"/>
                <c:pt idx="0">
                  <c:v>5.2986841999999999E-2</c:v>
                </c:pt>
                <c:pt idx="1">
                  <c:v>7.4295066000000007E-2</c:v>
                </c:pt>
                <c:pt idx="2">
                  <c:v>8.8246472000000006E-2</c:v>
                </c:pt>
                <c:pt idx="3">
                  <c:v>8.2528799999999999E-2</c:v>
                </c:pt>
                <c:pt idx="4">
                  <c:v>6.3365309999999994E-2</c:v>
                </c:pt>
                <c:pt idx="5">
                  <c:v>4.4679723999999997E-2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'cm2'!$K$2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'cm2'!$K$5:$K$15</c15:sqref>
                  </c15:fullRef>
                </c:ext>
              </c:extLst>
              <c:f>('cm2'!$K$5,'cm2'!$K$7,'cm2'!$K$9,'cm2'!$K$11,'cm2'!$K$13,'cm2'!$K$15)</c:f>
              <c:numCache>
                <c:formatCode>0.00</c:formatCode>
                <c:ptCount val="6"/>
                <c:pt idx="0">
                  <c:v>5.4692995000000001E-2</c:v>
                </c:pt>
                <c:pt idx="1">
                  <c:v>7.4919991000000005E-2</c:v>
                </c:pt>
                <c:pt idx="2">
                  <c:v>8.4915041999999996E-2</c:v>
                </c:pt>
                <c:pt idx="3">
                  <c:v>7.1268818999999997E-2</c:v>
                </c:pt>
                <c:pt idx="4">
                  <c:v>4.9070585999999999E-2</c:v>
                </c:pt>
                <c:pt idx="5">
                  <c:v>2.6499582000000001E-2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'cm2'!$L$2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'cm2'!$A$5:$A$15</c15:sqref>
                  </c15:fullRef>
                </c:ext>
              </c:extLst>
              <c:f>('cm2'!$A$5,'cm2'!$A$7,'cm2'!$A$9,'cm2'!$A$11,'cm2'!$A$13,'cm2'!$A$15)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'cm2'!$L$5:$L$15</c15:sqref>
                  </c15:fullRef>
                </c:ext>
              </c:extLst>
              <c:f>('cm2'!$L$5,'cm2'!$L$7,'cm2'!$L$9,'cm2'!$L$11,'cm2'!$L$13,'cm2'!$L$15)</c:f>
              <c:numCache>
                <c:formatCode>0.00</c:formatCode>
                <c:ptCount val="6"/>
                <c:pt idx="0">
                  <c:v>5.6276399999999997E-2</c:v>
                </c:pt>
                <c:pt idx="1">
                  <c:v>7.6431170000000007E-2</c:v>
                </c:pt>
                <c:pt idx="2">
                  <c:v>8.1372336000000003E-2</c:v>
                </c:pt>
                <c:pt idx="3">
                  <c:v>5.8811086999999998E-2</c:v>
                </c:pt>
                <c:pt idx="4">
                  <c:v>3.2966025000000003E-2</c:v>
                </c:pt>
                <c:pt idx="5">
                  <c:v>-7.9361610000000006E-3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'cp'!$B$2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'cp'!$B$5:$B$17</c:f>
              <c:numCache>
                <c:formatCode>0.00</c:formatCode>
                <c:ptCount val="13"/>
                <c:pt idx="0">
                  <c:v>0</c:v>
                </c:pt>
                <c:pt idx="1">
                  <c:v>3.3413518000000003E-2</c:v>
                </c:pt>
                <c:pt idx="2">
                  <c:v>9.9790052000000004E-2</c:v>
                </c:pt>
                <c:pt idx="3">
                  <c:v>0.21508401999999999</c:v>
                </c:pt>
                <c:pt idx="4">
                  <c:v>0.36175798999999997</c:v>
                </c:pt>
                <c:pt idx="5">
                  <c:v>0.39004316999999999</c:v>
                </c:pt>
                <c:pt idx="6">
                  <c:v>0.38988253</c:v>
                </c:pt>
                <c:pt idx="7">
                  <c:v>0.27258213999999997</c:v>
                </c:pt>
                <c:pt idx="8">
                  <c:v>0.13207489</c:v>
                </c:pt>
                <c:pt idx="9">
                  <c:v>-5.0406799000000002E-2</c:v>
                </c:pt>
                <c:pt idx="10">
                  <c:v>-0.28060587999999997</c:v>
                </c:pt>
                <c:pt idx="11">
                  <c:v>-0.56242347000000004</c:v>
                </c:pt>
                <c:pt idx="12">
                  <c:v>-0.90055602999999995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A-4AE4-AB1D-131CE38C38E5}"/>
            </c:ext>
          </c:extLst>
        </c:ser>
        <c:ser>
          <c:idx val="1"/>
          <c:order val="1"/>
          <c:tx>
            <c:strRef>
              <c:f>'cp'!$C$2</c:f>
              <c:strCache>
                <c:ptCount val="1"/>
                <c:pt idx="0">
                  <c:v>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'cp'!$C$5:$C$17</c:f>
              <c:numCache>
                <c:formatCode>0.00</c:formatCode>
                <c:ptCount val="13"/>
                <c:pt idx="0">
                  <c:v>0</c:v>
                </c:pt>
                <c:pt idx="1">
                  <c:v>3.6341275999999999E-2</c:v>
                </c:pt>
                <c:pt idx="2">
                  <c:v>0.10845697</c:v>
                </c:pt>
                <c:pt idx="3">
                  <c:v>0.23278908000000001</c:v>
                </c:pt>
                <c:pt idx="4">
                  <c:v>0.36404774000000001</c:v>
                </c:pt>
                <c:pt idx="5">
                  <c:v>0.43556022999999999</c:v>
                </c:pt>
                <c:pt idx="6">
                  <c:v>0.42816827000000002</c:v>
                </c:pt>
                <c:pt idx="7">
                  <c:v>0.34089332999999999</c:v>
                </c:pt>
                <c:pt idx="8">
                  <c:v>0.22729131999999999</c:v>
                </c:pt>
                <c:pt idx="9">
                  <c:v>8.3450607999999996E-2</c:v>
                </c:pt>
                <c:pt idx="10">
                  <c:v>-9.5623948E-2</c:v>
                </c:pt>
                <c:pt idx="11">
                  <c:v>-0.31454708999999997</c:v>
                </c:pt>
                <c:pt idx="12">
                  <c:v>-0.57770370999999998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A-4AE4-AB1D-131CE38C38E5}"/>
            </c:ext>
          </c:extLst>
        </c:ser>
        <c:ser>
          <c:idx val="2"/>
          <c:order val="2"/>
          <c:tx>
            <c:strRef>
              <c:f>'cp'!$D$2</c:f>
              <c:strCache>
                <c:ptCount val="1"/>
                <c:pt idx="0">
                  <c:v>-6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'cp'!$D$5:$D$17</c:f>
              <c:numCache>
                <c:formatCode>0.00</c:formatCode>
                <c:ptCount val="13"/>
                <c:pt idx="0">
                  <c:v>0</c:v>
                </c:pt>
                <c:pt idx="1">
                  <c:v>3.9110802E-2</c:v>
                </c:pt>
                <c:pt idx="2">
                  <c:v>0.11670198</c:v>
                </c:pt>
                <c:pt idx="3">
                  <c:v>0.24768677</c:v>
                </c:pt>
                <c:pt idx="4">
                  <c:v>0.35787982000000002</c:v>
                </c:pt>
                <c:pt idx="5">
                  <c:v>0.48340105999999999</c:v>
                </c:pt>
                <c:pt idx="6">
                  <c:v>0.46351692</c:v>
                </c:pt>
                <c:pt idx="7">
                  <c:v>0.39581332000000002</c:v>
                </c:pt>
                <c:pt idx="8">
                  <c:v>0.30488038000000001</c:v>
                </c:pt>
                <c:pt idx="9">
                  <c:v>0.18847014000000001</c:v>
                </c:pt>
                <c:pt idx="10">
                  <c:v>5.0976071999999997E-2</c:v>
                </c:pt>
                <c:pt idx="11">
                  <c:v>-0.11914365</c:v>
                </c:pt>
                <c:pt idx="12">
                  <c:v>-0.32602175999999999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A-4AE4-AB1D-131CE38C38E5}"/>
            </c:ext>
          </c:extLst>
        </c:ser>
        <c:ser>
          <c:idx val="3"/>
          <c:order val="3"/>
          <c:tx>
            <c:strRef>
              <c:f>'cp'!$E$2</c:f>
              <c:strCache>
                <c:ptCount val="1"/>
                <c:pt idx="0">
                  <c:v>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'cp'!$E$5:$E$17</c:f>
              <c:numCache>
                <c:formatCode>0.00</c:formatCode>
                <c:ptCount val="13"/>
                <c:pt idx="0">
                  <c:v>0</c:v>
                </c:pt>
                <c:pt idx="1">
                  <c:v>4.1720446000000001E-2</c:v>
                </c:pt>
                <c:pt idx="2">
                  <c:v>0.12451885</c:v>
                </c:pt>
                <c:pt idx="3">
                  <c:v>0.25736988</c:v>
                </c:pt>
                <c:pt idx="4">
                  <c:v>0.37317308999999999</c:v>
                </c:pt>
                <c:pt idx="5">
                  <c:v>0.50517827000000004</c:v>
                </c:pt>
                <c:pt idx="6">
                  <c:v>0.49264534999999998</c:v>
                </c:pt>
                <c:pt idx="7">
                  <c:v>0.43793535</c:v>
                </c:pt>
                <c:pt idx="8">
                  <c:v>0.36125710999999999</c:v>
                </c:pt>
                <c:pt idx="9">
                  <c:v>0.27057931000000002</c:v>
                </c:pt>
                <c:pt idx="10">
                  <c:v>0.15442381999999999</c:v>
                </c:pt>
                <c:pt idx="11">
                  <c:v>1.3258285999999999E-2</c:v>
                </c:pt>
                <c:pt idx="12">
                  <c:v>-0.16197445999999999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A-4AE4-AB1D-131CE38C38E5}"/>
            </c:ext>
          </c:extLst>
        </c:ser>
        <c:ser>
          <c:idx val="4"/>
          <c:order val="4"/>
          <c:tx>
            <c:strRef>
              <c:f>'cp'!$F$2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'cp'!$F$5:$F$17</c:f>
              <c:numCache>
                <c:formatCode>0.00</c:formatCode>
                <c:ptCount val="13"/>
                <c:pt idx="0">
                  <c:v>0</c:v>
                </c:pt>
                <c:pt idx="1">
                  <c:v>4.4170256999999997E-2</c:v>
                </c:pt>
                <c:pt idx="2">
                  <c:v>0.13189082999999999</c:v>
                </c:pt>
                <c:pt idx="3">
                  <c:v>0.26168582000000001</c:v>
                </c:pt>
                <c:pt idx="4">
                  <c:v>0.40010265</c:v>
                </c:pt>
                <c:pt idx="5">
                  <c:v>0.49421968999999999</c:v>
                </c:pt>
                <c:pt idx="6">
                  <c:v>0.50057375000000004</c:v>
                </c:pt>
                <c:pt idx="7">
                  <c:v>0.45651599999999998</c:v>
                </c:pt>
                <c:pt idx="8">
                  <c:v>0.39834511</c:v>
                </c:pt>
                <c:pt idx="9">
                  <c:v>0.31558329000000002</c:v>
                </c:pt>
                <c:pt idx="10">
                  <c:v>0.21321805999999999</c:v>
                </c:pt>
                <c:pt idx="11">
                  <c:v>8.4119326999999994E-2</c:v>
                </c:pt>
                <c:pt idx="12">
                  <c:v>-8.9737824999999993E-2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A-4AE4-AB1D-131CE38C38E5}"/>
            </c:ext>
          </c:extLst>
        </c:ser>
        <c:ser>
          <c:idx val="5"/>
          <c:order val="5"/>
          <c:tx>
            <c:strRef>
              <c:f>'cp'!$G$2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'cp'!$G$5:$G$17</c:f>
              <c:numCache>
                <c:formatCode>0.00</c:formatCode>
                <c:ptCount val="13"/>
                <c:pt idx="0">
                  <c:v>0</c:v>
                </c:pt>
                <c:pt idx="1">
                  <c:v>4.6461931999999997E-2</c:v>
                </c:pt>
                <c:pt idx="2">
                  <c:v>0.13876969</c:v>
                </c:pt>
                <c:pt idx="3">
                  <c:v>0.25102022000000002</c:v>
                </c:pt>
                <c:pt idx="4">
                  <c:v>0.40492298999999998</c:v>
                </c:pt>
                <c:pt idx="5">
                  <c:v>0.47426840999999997</c:v>
                </c:pt>
                <c:pt idx="6">
                  <c:v>0.47949743</c:v>
                </c:pt>
                <c:pt idx="7">
                  <c:v>0.45405191</c:v>
                </c:pt>
                <c:pt idx="8">
                  <c:v>0.39890349000000003</c:v>
                </c:pt>
                <c:pt idx="9">
                  <c:v>0.32225682999999999</c:v>
                </c:pt>
                <c:pt idx="10">
                  <c:v>0.22149719000000001</c:v>
                </c:pt>
                <c:pt idx="11">
                  <c:v>6.0382265999999997E-2</c:v>
                </c:pt>
                <c:pt idx="12">
                  <c:v>-0.16189793999999999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A-4AE4-AB1D-131CE38C38E5}"/>
            </c:ext>
          </c:extLst>
        </c:ser>
        <c:ser>
          <c:idx val="6"/>
          <c:order val="6"/>
          <c:tx>
            <c:strRef>
              <c:f>'cp'!$H$2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'cp'!$H$5:$H$17</c:f>
              <c:numCache>
                <c:formatCode>0.00</c:formatCode>
                <c:ptCount val="13"/>
                <c:pt idx="0">
                  <c:v>0</c:v>
                </c:pt>
                <c:pt idx="1">
                  <c:v>4.8599146000000003E-2</c:v>
                </c:pt>
                <c:pt idx="2">
                  <c:v>0.14330335</c:v>
                </c:pt>
                <c:pt idx="3">
                  <c:v>0.25810999000000001</c:v>
                </c:pt>
                <c:pt idx="4">
                  <c:v>0.39201394000000001</c:v>
                </c:pt>
                <c:pt idx="5">
                  <c:v>0.43707847999999999</c:v>
                </c:pt>
                <c:pt idx="6">
                  <c:v>0.43215980999999998</c:v>
                </c:pt>
                <c:pt idx="7">
                  <c:v>0.40186306999999999</c:v>
                </c:pt>
                <c:pt idx="8">
                  <c:v>0.34931984999999999</c:v>
                </c:pt>
                <c:pt idx="9">
                  <c:v>0.26834750000000002</c:v>
                </c:pt>
                <c:pt idx="10">
                  <c:v>0.10799647</c:v>
                </c:pt>
                <c:pt idx="11">
                  <c:v>-0.12073945</c:v>
                </c:pt>
                <c:pt idx="12">
                  <c:v>-0.44384741999999999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A-4AE4-AB1D-131CE38C38E5}"/>
            </c:ext>
          </c:extLst>
        </c:ser>
        <c:ser>
          <c:idx val="7"/>
          <c:order val="7"/>
          <c:tx>
            <c:strRef>
              <c:f>'cp'!$I$2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'cp'!$I$5:$I$17</c:f>
              <c:numCache>
                <c:formatCode>0.00</c:formatCode>
                <c:ptCount val="13"/>
                <c:pt idx="0">
                  <c:v>0</c:v>
                </c:pt>
                <c:pt idx="1">
                  <c:v>5.0587292999999998E-2</c:v>
                </c:pt>
                <c:pt idx="2">
                  <c:v>0.14735439</c:v>
                </c:pt>
                <c:pt idx="3">
                  <c:v>0.27087974999999997</c:v>
                </c:pt>
                <c:pt idx="4">
                  <c:v>0.36825280999999999</c:v>
                </c:pt>
                <c:pt idx="5">
                  <c:v>0.38253427000000001</c:v>
                </c:pt>
                <c:pt idx="6">
                  <c:v>0.36199445000000002</c:v>
                </c:pt>
                <c:pt idx="7">
                  <c:v>0.31554421999999999</c:v>
                </c:pt>
                <c:pt idx="8">
                  <c:v>0.23409194</c:v>
                </c:pt>
                <c:pt idx="9">
                  <c:v>6.0645736999999998E-2</c:v>
                </c:pt>
                <c:pt idx="10">
                  <c:v>-0.21523650999999999</c:v>
                </c:pt>
                <c:pt idx="11">
                  <c:v>-0.63702398999999998</c:v>
                </c:pt>
                <c:pt idx="12">
                  <c:v>-1.2566440000000001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A-4AE4-AB1D-131CE38C38E5}"/>
            </c:ext>
          </c:extLst>
        </c:ser>
        <c:ser>
          <c:idx val="8"/>
          <c:order val="8"/>
          <c:tx>
            <c:strRef>
              <c:f>'cp'!$J$2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'cp'!$J$5:$J$17</c:f>
              <c:numCache>
                <c:formatCode>0.00</c:formatCode>
                <c:ptCount val="13"/>
                <c:pt idx="0">
                  <c:v>0</c:v>
                </c:pt>
                <c:pt idx="1">
                  <c:v>5.2433535000000003E-2</c:v>
                </c:pt>
                <c:pt idx="2">
                  <c:v>0.14900148999999999</c:v>
                </c:pt>
                <c:pt idx="3">
                  <c:v>0.26909196000000002</c:v>
                </c:pt>
                <c:pt idx="4">
                  <c:v>0.33301225000000001</c:v>
                </c:pt>
                <c:pt idx="5">
                  <c:v>0.32219392000000002</c:v>
                </c:pt>
                <c:pt idx="6">
                  <c:v>0.27620831000000001</c:v>
                </c:pt>
                <c:pt idx="7">
                  <c:v>0.1904303</c:v>
                </c:pt>
                <c:pt idx="8">
                  <c:v>-9.3546500000000008E-3</c:v>
                </c:pt>
                <c:pt idx="9">
                  <c:v>-0.39817837</c:v>
                </c:pt>
                <c:pt idx="10">
                  <c:v>-0.82775639999999995</c:v>
                </c:pt>
                <c:pt idx="11">
                  <c:v>-1.3378432</c:v>
                </c:pt>
                <c:pt idx="12">
                  <c:v>-1.9976985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A-4AE4-AB1D-131CE38C38E5}"/>
            </c:ext>
          </c:extLst>
        </c:ser>
        <c:ser>
          <c:idx val="9"/>
          <c:order val="9"/>
          <c:tx>
            <c:strRef>
              <c:f>'cp'!$K$2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'cp'!$K$5:$K$17</c:f>
              <c:numCache>
                <c:formatCode>0.00</c:formatCode>
                <c:ptCount val="13"/>
                <c:pt idx="0">
                  <c:v>0</c:v>
                </c:pt>
                <c:pt idx="1">
                  <c:v>5.4146650999999997E-2</c:v>
                </c:pt>
                <c:pt idx="2">
                  <c:v>0.14824208999999999</c:v>
                </c:pt>
                <c:pt idx="3">
                  <c:v>0.25874928000000003</c:v>
                </c:pt>
                <c:pt idx="4">
                  <c:v>0.28800488000000002</c:v>
                </c:pt>
                <c:pt idx="5">
                  <c:v>0.25111336000000001</c:v>
                </c:pt>
                <c:pt idx="6">
                  <c:v>0.16893078</c:v>
                </c:pt>
                <c:pt idx="7">
                  <c:v>-7.2393067000000005E-2</c:v>
                </c:pt>
                <c:pt idx="8">
                  <c:v>-0.38682315</c:v>
                </c:pt>
                <c:pt idx="9">
                  <c:v>-0.75365238999999995</c:v>
                </c:pt>
                <c:pt idx="10">
                  <c:v>-1.2611779999999999</c:v>
                </c:pt>
                <c:pt idx="11">
                  <c:v>-1.8988400000000001</c:v>
                </c:pt>
                <c:pt idx="12">
                  <c:v>-2.6806355000000002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A-4AE4-AB1D-131CE38C38E5}"/>
            </c:ext>
          </c:extLst>
        </c:ser>
        <c:ser>
          <c:idx val="10"/>
          <c:order val="10"/>
          <c:tx>
            <c:strRef>
              <c:f>'cp'!$L$2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'cp'!$A$5:$A$17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'cp'!$L$5:$L$17</c:f>
              <c:numCache>
                <c:formatCode>0.00</c:formatCode>
                <c:ptCount val="13"/>
                <c:pt idx="0">
                  <c:v>0</c:v>
                </c:pt>
                <c:pt idx="1">
                  <c:v>5.5736705999999997E-2</c:v>
                </c:pt>
                <c:pt idx="2">
                  <c:v>0.14852735</c:v>
                </c:pt>
                <c:pt idx="3">
                  <c:v>0.24098016</c:v>
                </c:pt>
                <c:pt idx="4">
                  <c:v>0.23843238</c:v>
                </c:pt>
                <c:pt idx="5">
                  <c:v>0.17112759999999999</c:v>
                </c:pt>
                <c:pt idx="6">
                  <c:v>-3.1678628E-2</c:v>
                </c:pt>
                <c:pt idx="7">
                  <c:v>-0.29216745</c:v>
                </c:pt>
                <c:pt idx="8">
                  <c:v>-0.61297153999999998</c:v>
                </c:pt>
                <c:pt idx="9">
                  <c:v>-1.0538421</c:v>
                </c:pt>
                <c:pt idx="10">
                  <c:v>-1.6674348000000001</c:v>
                </c:pt>
                <c:pt idx="11">
                  <c:v>-2.4794315999999998</c:v>
                </c:pt>
                <c:pt idx="12">
                  <c:v>-3.4746990000000002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A-4AE4-AB1D-131CE38C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968"/>
        <c:axId val="99987296"/>
      </c:scatterChart>
      <c:valAx>
        <c:axId val="999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7296"/>
        <c:crosses val="autoZero"/>
        <c:crossBetween val="midCat"/>
      </c:valAx>
      <c:valAx>
        <c:axId val="999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'cm'!$B$2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'cm'!$B$5:$B$17</c:f>
              <c:numCache>
                <c:formatCode>0.00</c:formatCode>
                <c:ptCount val="13"/>
                <c:pt idx="0">
                  <c:v>0</c:v>
                </c:pt>
                <c:pt idx="1">
                  <c:v>3.3413518000000003E-2</c:v>
                </c:pt>
                <c:pt idx="2">
                  <c:v>4.9895026000000002E-2</c:v>
                </c:pt>
                <c:pt idx="3">
                  <c:v>7.1694672000000001E-2</c:v>
                </c:pt>
                <c:pt idx="4">
                  <c:v>9.0439497999999993E-2</c:v>
                </c:pt>
                <c:pt idx="5">
                  <c:v>7.8008637000000006E-2</c:v>
                </c:pt>
                <c:pt idx="6">
                  <c:v>6.4980424999999994E-2</c:v>
                </c:pt>
                <c:pt idx="7">
                  <c:v>3.8940307E-2</c:v>
                </c:pt>
                <c:pt idx="8">
                  <c:v>1.6509362E-2</c:v>
                </c:pt>
                <c:pt idx="9">
                  <c:v>-5.6007556E-3</c:v>
                </c:pt>
                <c:pt idx="10">
                  <c:v>-2.8060589E-2</c:v>
                </c:pt>
                <c:pt idx="11">
                  <c:v>-5.1129404000000003E-2</c:v>
                </c:pt>
                <c:pt idx="12">
                  <c:v>-7.5046330999999994E-2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2-4353-BAFF-C8B7B5FFB7ED}"/>
            </c:ext>
          </c:extLst>
        </c:ser>
        <c:ser>
          <c:idx val="1"/>
          <c:order val="1"/>
          <c:tx>
            <c:strRef>
              <c:f>'cm'!$C$2</c:f>
              <c:strCache>
                <c:ptCount val="1"/>
                <c:pt idx="0">
                  <c:v>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'cm'!$C$5:$C$17</c:f>
              <c:numCache>
                <c:formatCode>0.00</c:formatCode>
                <c:ptCount val="13"/>
                <c:pt idx="0">
                  <c:v>0</c:v>
                </c:pt>
                <c:pt idx="1">
                  <c:v>3.6341275999999999E-2</c:v>
                </c:pt>
                <c:pt idx="2">
                  <c:v>5.4228485E-2</c:v>
                </c:pt>
                <c:pt idx="3">
                  <c:v>7.7596359000000004E-2</c:v>
                </c:pt>
                <c:pt idx="4">
                  <c:v>9.1011934000000003E-2</c:v>
                </c:pt>
                <c:pt idx="5">
                  <c:v>8.7112046999999998E-2</c:v>
                </c:pt>
                <c:pt idx="6">
                  <c:v>7.1361378000000003E-2</c:v>
                </c:pt>
                <c:pt idx="7">
                  <c:v>4.8699047000000002E-2</c:v>
                </c:pt>
                <c:pt idx="8">
                  <c:v>2.8411413999999999E-2</c:v>
                </c:pt>
                <c:pt idx="9">
                  <c:v>9.2722894999999993E-3</c:v>
                </c:pt>
                <c:pt idx="10">
                  <c:v>-9.5623945999999994E-3</c:v>
                </c:pt>
                <c:pt idx="11">
                  <c:v>-2.8595191999999998E-2</c:v>
                </c:pt>
                <c:pt idx="12">
                  <c:v>-4.8141974999999997E-2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2-4353-BAFF-C8B7B5FFB7ED}"/>
            </c:ext>
          </c:extLst>
        </c:ser>
        <c:ser>
          <c:idx val="2"/>
          <c:order val="2"/>
          <c:tx>
            <c:strRef>
              <c:f>'cm'!$D$2</c:f>
              <c:strCache>
                <c:ptCount val="1"/>
                <c:pt idx="0">
                  <c:v>-6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'cm'!$D$5:$D$17</c:f>
              <c:numCache>
                <c:formatCode>0.00</c:formatCode>
                <c:ptCount val="13"/>
                <c:pt idx="0">
                  <c:v>0</c:v>
                </c:pt>
                <c:pt idx="1">
                  <c:v>3.9110802E-2</c:v>
                </c:pt>
                <c:pt idx="2">
                  <c:v>5.8350987999999999E-2</c:v>
                </c:pt>
                <c:pt idx="3">
                  <c:v>8.2562259999999998E-2</c:v>
                </c:pt>
                <c:pt idx="4">
                  <c:v>8.9469954000000004E-2</c:v>
                </c:pt>
                <c:pt idx="5">
                  <c:v>9.6680209000000003E-2</c:v>
                </c:pt>
                <c:pt idx="6">
                  <c:v>7.725282E-2</c:v>
                </c:pt>
                <c:pt idx="7">
                  <c:v>5.6544758000000001E-2</c:v>
                </c:pt>
                <c:pt idx="8">
                  <c:v>3.8110048000000001E-2</c:v>
                </c:pt>
                <c:pt idx="9">
                  <c:v>2.0941127E-2</c:v>
                </c:pt>
                <c:pt idx="10">
                  <c:v>5.0976071999999997E-3</c:v>
                </c:pt>
                <c:pt idx="11">
                  <c:v>-1.0831241E-2</c:v>
                </c:pt>
                <c:pt idx="12">
                  <c:v>-2.7168478999999999E-2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52-4353-BAFF-C8B7B5FFB7ED}"/>
            </c:ext>
          </c:extLst>
        </c:ser>
        <c:ser>
          <c:idx val="3"/>
          <c:order val="3"/>
          <c:tx>
            <c:strRef>
              <c:f>'cm'!$E$2</c:f>
              <c:strCache>
                <c:ptCount val="1"/>
                <c:pt idx="0">
                  <c:v>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'cm'!$E$5:$E$17</c:f>
              <c:numCache>
                <c:formatCode>0.00</c:formatCode>
                <c:ptCount val="13"/>
                <c:pt idx="0">
                  <c:v>0</c:v>
                </c:pt>
                <c:pt idx="1">
                  <c:v>4.1720446000000001E-2</c:v>
                </c:pt>
                <c:pt idx="2">
                  <c:v>6.2259424000000001E-2</c:v>
                </c:pt>
                <c:pt idx="3">
                  <c:v>8.5789956000000001E-2</c:v>
                </c:pt>
                <c:pt idx="4">
                  <c:v>9.3293271999999997E-2</c:v>
                </c:pt>
                <c:pt idx="5">
                  <c:v>0.10103566</c:v>
                </c:pt>
                <c:pt idx="6">
                  <c:v>8.2107558999999997E-2</c:v>
                </c:pt>
                <c:pt idx="7">
                  <c:v>6.2562197E-2</c:v>
                </c:pt>
                <c:pt idx="8">
                  <c:v>4.5157137999999999E-2</c:v>
                </c:pt>
                <c:pt idx="9">
                  <c:v>3.0064369000000001E-2</c:v>
                </c:pt>
                <c:pt idx="10">
                  <c:v>1.5442383E-2</c:v>
                </c:pt>
                <c:pt idx="11">
                  <c:v>1.2052987000000001E-3</c:v>
                </c:pt>
                <c:pt idx="12">
                  <c:v>-1.3497871999999999E-2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52-4353-BAFF-C8B7B5FFB7ED}"/>
            </c:ext>
          </c:extLst>
        </c:ser>
        <c:ser>
          <c:idx val="4"/>
          <c:order val="4"/>
          <c:tx>
            <c:strRef>
              <c:f>'cm'!$F$2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'cm'!$F$5:$F$17</c:f>
              <c:numCache>
                <c:formatCode>0.00</c:formatCode>
                <c:ptCount val="13"/>
                <c:pt idx="0">
                  <c:v>0</c:v>
                </c:pt>
                <c:pt idx="1">
                  <c:v>4.4170256999999997E-2</c:v>
                </c:pt>
                <c:pt idx="2">
                  <c:v>6.5945417000000006E-2</c:v>
                </c:pt>
                <c:pt idx="3">
                  <c:v>8.7228610999999998E-2</c:v>
                </c:pt>
                <c:pt idx="4">
                  <c:v>0.10002566</c:v>
                </c:pt>
                <c:pt idx="5">
                  <c:v>9.8843940000000005E-2</c:v>
                </c:pt>
                <c:pt idx="6">
                  <c:v>8.3428963999999994E-2</c:v>
                </c:pt>
                <c:pt idx="7">
                  <c:v>6.5216571000000001E-2</c:v>
                </c:pt>
                <c:pt idx="8">
                  <c:v>4.9793139E-2</c:v>
                </c:pt>
                <c:pt idx="9">
                  <c:v>3.5064809000000002E-2</c:v>
                </c:pt>
                <c:pt idx="10">
                  <c:v>2.1321804999999999E-2</c:v>
                </c:pt>
                <c:pt idx="11">
                  <c:v>7.6472116999999999E-3</c:v>
                </c:pt>
                <c:pt idx="12">
                  <c:v>-7.4781518999999996E-3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52-4353-BAFF-C8B7B5FFB7ED}"/>
            </c:ext>
          </c:extLst>
        </c:ser>
        <c:ser>
          <c:idx val="5"/>
          <c:order val="5"/>
          <c:tx>
            <c:strRef>
              <c:f>'cm'!$G$2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'cm'!$G$5:$G$17</c:f>
              <c:numCache>
                <c:formatCode>0.00</c:formatCode>
                <c:ptCount val="13"/>
                <c:pt idx="0">
                  <c:v>0</c:v>
                </c:pt>
                <c:pt idx="1">
                  <c:v>4.6461931999999997E-2</c:v>
                </c:pt>
                <c:pt idx="2">
                  <c:v>6.9384843000000002E-2</c:v>
                </c:pt>
                <c:pt idx="3">
                  <c:v>8.3673410000000004E-2</c:v>
                </c:pt>
                <c:pt idx="4">
                  <c:v>0.10123074999999999</c:v>
                </c:pt>
                <c:pt idx="5">
                  <c:v>9.4853683999999994E-2</c:v>
                </c:pt>
                <c:pt idx="6">
                  <c:v>7.9916239E-2</c:v>
                </c:pt>
                <c:pt idx="7">
                  <c:v>6.4864554000000005E-2</c:v>
                </c:pt>
                <c:pt idx="8">
                  <c:v>4.9862935999999997E-2</c:v>
                </c:pt>
                <c:pt idx="9">
                  <c:v>3.5806312999999999E-2</c:v>
                </c:pt>
                <c:pt idx="10">
                  <c:v>2.2149718999999998E-2</c:v>
                </c:pt>
                <c:pt idx="11">
                  <c:v>5.4892967000000001E-3</c:v>
                </c:pt>
                <c:pt idx="12">
                  <c:v>-1.3491496E-2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52-4353-BAFF-C8B7B5FFB7ED}"/>
            </c:ext>
          </c:extLst>
        </c:ser>
        <c:ser>
          <c:idx val="6"/>
          <c:order val="6"/>
          <c:tx>
            <c:strRef>
              <c:f>'cm'!$H$2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'cm'!$H$5:$H$17</c:f>
              <c:numCache>
                <c:formatCode>0.00</c:formatCode>
                <c:ptCount val="13"/>
                <c:pt idx="0">
                  <c:v>0</c:v>
                </c:pt>
                <c:pt idx="1">
                  <c:v>4.8599146000000003E-2</c:v>
                </c:pt>
                <c:pt idx="2">
                  <c:v>7.1651674999999998E-2</c:v>
                </c:pt>
                <c:pt idx="3">
                  <c:v>8.6036666999999997E-2</c:v>
                </c:pt>
                <c:pt idx="4">
                  <c:v>9.8003484000000002E-2</c:v>
                </c:pt>
                <c:pt idx="5">
                  <c:v>8.7415695000000002E-2</c:v>
                </c:pt>
                <c:pt idx="6">
                  <c:v>7.2026633000000007E-2</c:v>
                </c:pt>
                <c:pt idx="7">
                  <c:v>5.7409011000000003E-2</c:v>
                </c:pt>
                <c:pt idx="8">
                  <c:v>4.3664980999999999E-2</c:v>
                </c:pt>
                <c:pt idx="9">
                  <c:v>2.9816388999999999E-2</c:v>
                </c:pt>
                <c:pt idx="10">
                  <c:v>1.0799647000000001E-2</c:v>
                </c:pt>
                <c:pt idx="11">
                  <c:v>-1.0976313999999999E-2</c:v>
                </c:pt>
                <c:pt idx="12">
                  <c:v>-3.6987286000000001E-2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52-4353-BAFF-C8B7B5FFB7ED}"/>
            </c:ext>
          </c:extLst>
        </c:ser>
        <c:ser>
          <c:idx val="7"/>
          <c:order val="7"/>
          <c:tx>
            <c:strRef>
              <c:f>'cm'!$I$2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'cm'!$I$5:$I$17</c:f>
              <c:numCache>
                <c:formatCode>0.00</c:formatCode>
                <c:ptCount val="13"/>
                <c:pt idx="0">
                  <c:v>0</c:v>
                </c:pt>
                <c:pt idx="1">
                  <c:v>5.0587292999999998E-2</c:v>
                </c:pt>
                <c:pt idx="2">
                  <c:v>7.3677197E-2</c:v>
                </c:pt>
                <c:pt idx="3">
                  <c:v>9.0293243999999995E-2</c:v>
                </c:pt>
                <c:pt idx="4">
                  <c:v>9.2063202999999996E-2</c:v>
                </c:pt>
                <c:pt idx="5">
                  <c:v>7.6506853E-2</c:v>
                </c:pt>
                <c:pt idx="6">
                  <c:v>6.0332410000000003E-2</c:v>
                </c:pt>
                <c:pt idx="7">
                  <c:v>4.5077745000000002E-2</c:v>
                </c:pt>
                <c:pt idx="8">
                  <c:v>2.9261492E-2</c:v>
                </c:pt>
                <c:pt idx="9">
                  <c:v>6.7384150000000002E-3</c:v>
                </c:pt>
                <c:pt idx="10">
                  <c:v>-2.1523653E-2</c:v>
                </c:pt>
                <c:pt idx="11">
                  <c:v>-5.7911269000000001E-2</c:v>
                </c:pt>
                <c:pt idx="12">
                  <c:v>-0.10472033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52-4353-BAFF-C8B7B5FFB7ED}"/>
            </c:ext>
          </c:extLst>
        </c:ser>
        <c:ser>
          <c:idx val="8"/>
          <c:order val="8"/>
          <c:tx>
            <c:strRef>
              <c:f>'cm'!$J$2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'cm'!$J$5:$J$17</c:f>
              <c:numCache>
                <c:formatCode>0.00</c:formatCode>
                <c:ptCount val="13"/>
                <c:pt idx="0">
                  <c:v>0</c:v>
                </c:pt>
                <c:pt idx="1">
                  <c:v>5.2433535000000003E-2</c:v>
                </c:pt>
                <c:pt idx="2">
                  <c:v>7.4500747000000006E-2</c:v>
                </c:pt>
                <c:pt idx="3">
                  <c:v>8.9697323999999995E-2</c:v>
                </c:pt>
                <c:pt idx="4">
                  <c:v>8.3253063000000002E-2</c:v>
                </c:pt>
                <c:pt idx="5">
                  <c:v>6.4438782999999999E-2</c:v>
                </c:pt>
                <c:pt idx="6">
                  <c:v>4.6034720000000001E-2</c:v>
                </c:pt>
                <c:pt idx="7">
                  <c:v>2.7204328999999999E-2</c:v>
                </c:pt>
                <c:pt idx="8">
                  <c:v>-1.1693312999999999E-3</c:v>
                </c:pt>
                <c:pt idx="9">
                  <c:v>-4.4242038999999997E-2</c:v>
                </c:pt>
                <c:pt idx="10">
                  <c:v>-8.2775644999999995E-2</c:v>
                </c:pt>
                <c:pt idx="11">
                  <c:v>-0.1216221</c:v>
                </c:pt>
                <c:pt idx="12">
                  <c:v>-0.16647487999999999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52-4353-BAFF-C8B7B5FFB7ED}"/>
            </c:ext>
          </c:extLst>
        </c:ser>
        <c:ser>
          <c:idx val="9"/>
          <c:order val="9"/>
          <c:tx>
            <c:strRef>
              <c:f>'cm'!$K$2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'cm'!$K$5:$K$17</c:f>
              <c:numCache>
                <c:formatCode>0.00</c:formatCode>
                <c:ptCount val="13"/>
                <c:pt idx="0">
                  <c:v>0</c:v>
                </c:pt>
                <c:pt idx="1">
                  <c:v>5.4146650999999997E-2</c:v>
                </c:pt>
                <c:pt idx="2">
                  <c:v>7.4121042999999998E-2</c:v>
                </c:pt>
                <c:pt idx="3">
                  <c:v>8.6249760999999994E-2</c:v>
                </c:pt>
                <c:pt idx="4">
                  <c:v>7.2001219000000005E-2</c:v>
                </c:pt>
                <c:pt idx="5">
                  <c:v>5.0222673000000002E-2</c:v>
                </c:pt>
                <c:pt idx="6">
                  <c:v>2.8155131E-2</c:v>
                </c:pt>
                <c:pt idx="7">
                  <c:v>-1.0341866999999999E-2</c:v>
                </c:pt>
                <c:pt idx="8">
                  <c:v>-4.8352893000000001E-2</c:v>
                </c:pt>
                <c:pt idx="9">
                  <c:v>-8.3739153999999996E-2</c:v>
                </c:pt>
                <c:pt idx="10">
                  <c:v>-0.12611781</c:v>
                </c:pt>
                <c:pt idx="11">
                  <c:v>-0.17262182000000001</c:v>
                </c:pt>
                <c:pt idx="12">
                  <c:v>-0.22338628999999999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352-4353-BAFF-C8B7B5FFB7ED}"/>
            </c:ext>
          </c:extLst>
        </c:ser>
        <c:ser>
          <c:idx val="10"/>
          <c:order val="10"/>
          <c:tx>
            <c:strRef>
              <c:f>'cm'!$L$2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'cm'!$A$5:$A$17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'cm'!$L$5:$L$17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5.5736705999999997E-2</c:v>
                </c:pt>
                <c:pt idx="2">
                  <c:v>7.4263677E-2</c:v>
                </c:pt>
                <c:pt idx="3">
                  <c:v>8.0326721000000004E-2</c:v>
                </c:pt>
                <c:pt idx="4">
                  <c:v>5.9608094E-2</c:v>
                </c:pt>
                <c:pt idx="5">
                  <c:v>3.4225520000000002E-2</c:v>
                </c:pt>
                <c:pt idx="6">
                  <c:v>-5.2797714999999997E-3</c:v>
                </c:pt>
                <c:pt idx="7">
                  <c:v>-4.1738205E-2</c:v>
                </c:pt>
                <c:pt idx="8">
                  <c:v>-7.6621442999999997E-2</c:v>
                </c:pt>
                <c:pt idx="9">
                  <c:v>-0.11709356</c:v>
                </c:pt>
                <c:pt idx="10">
                  <c:v>-0.16674347</c:v>
                </c:pt>
                <c:pt idx="11">
                  <c:v>-0.22540286000000001</c:v>
                </c:pt>
                <c:pt idx="12">
                  <c:v>-0.28955826000000001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52-4353-BAFF-C8B7B5FF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968"/>
        <c:axId val="99987296"/>
      </c:scatterChart>
      <c:valAx>
        <c:axId val="999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7296"/>
        <c:crosses val="autoZero"/>
        <c:crossBetween val="midCat"/>
      </c:valAx>
      <c:valAx>
        <c:axId val="999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'ct'!$B$2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'ct'!$B$5:$B$17</c:f>
              <c:numCache>
                <c:formatCode>0.00</c:formatCode>
                <c:ptCount val="13"/>
                <c:pt idx="0">
                  <c:v>0.11300433999999999</c:v>
                </c:pt>
                <c:pt idx="1">
                  <c:v>0.16856182</c:v>
                </c:pt>
                <c:pt idx="2">
                  <c:v>0.26597071</c:v>
                </c:pt>
                <c:pt idx="3">
                  <c:v>0.42489969999999999</c:v>
                </c:pt>
                <c:pt idx="4">
                  <c:v>0.61226617999999999</c:v>
                </c:pt>
                <c:pt idx="5">
                  <c:v>0.79150134000000005</c:v>
                </c:pt>
                <c:pt idx="6">
                  <c:v>1.1183586000000001</c:v>
                </c:pt>
                <c:pt idx="7">
                  <c:v>1.2989432999999999</c:v>
                </c:pt>
                <c:pt idx="8">
                  <c:v>1.4848931999999999</c:v>
                </c:pt>
                <c:pt idx="9">
                  <c:v>1.6747056</c:v>
                </c:pt>
                <c:pt idx="10">
                  <c:v>1.8756676999999999</c:v>
                </c:pt>
                <c:pt idx="11">
                  <c:v>2.0889323000000002</c:v>
                </c:pt>
                <c:pt idx="12">
                  <c:v>2.3131594999999998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5-4F98-A1EC-EA37EC242F22}"/>
            </c:ext>
          </c:extLst>
        </c:ser>
        <c:ser>
          <c:idx val="1"/>
          <c:order val="1"/>
          <c:tx>
            <c:strRef>
              <c:f>'ct'!$C$2</c:f>
              <c:strCache>
                <c:ptCount val="1"/>
                <c:pt idx="0">
                  <c:v>-8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'ct'!$C$5:$C$17</c:f>
              <c:numCache>
                <c:formatCode>0.00</c:formatCode>
                <c:ptCount val="13"/>
                <c:pt idx="0">
                  <c:v>0.11224156</c:v>
                </c:pt>
                <c:pt idx="1">
                  <c:v>0.16529605999999999</c:v>
                </c:pt>
                <c:pt idx="2">
                  <c:v>0.25996291999999999</c:v>
                </c:pt>
                <c:pt idx="3">
                  <c:v>0.41285229000000001</c:v>
                </c:pt>
                <c:pt idx="4">
                  <c:v>0.58548575999999997</c:v>
                </c:pt>
                <c:pt idx="5">
                  <c:v>0.78756881000000001</c:v>
                </c:pt>
                <c:pt idx="6">
                  <c:v>1.0513378</c:v>
                </c:pt>
                <c:pt idx="7">
                  <c:v>1.1997998000000001</c:v>
                </c:pt>
                <c:pt idx="8">
                  <c:v>1.3409424999999999</c:v>
                </c:pt>
                <c:pt idx="9">
                  <c:v>1.4887908999999999</c:v>
                </c:pt>
                <c:pt idx="10">
                  <c:v>1.6405615</c:v>
                </c:pt>
                <c:pt idx="11">
                  <c:v>1.801077</c:v>
                </c:pt>
                <c:pt idx="12">
                  <c:v>1.9740423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D5-4F98-A1EC-EA37EC242F22}"/>
            </c:ext>
          </c:extLst>
        </c:ser>
        <c:ser>
          <c:idx val="2"/>
          <c:order val="2"/>
          <c:tx>
            <c:strRef>
              <c:f>'ct'!$D$2</c:f>
              <c:strCache>
                <c:ptCount val="1"/>
                <c:pt idx="0">
                  <c:v>-6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'ct'!$D$5:$D$17</c:f>
              <c:numCache>
                <c:formatCode>0.00</c:formatCode>
                <c:ptCount val="13"/>
                <c:pt idx="0">
                  <c:v>0.11122073</c:v>
                </c:pt>
                <c:pt idx="1">
                  <c:v>0.16169253</c:v>
                </c:pt>
                <c:pt idx="2">
                  <c:v>0.25389793999999999</c:v>
                </c:pt>
                <c:pt idx="3">
                  <c:v>0.39665024999999998</c:v>
                </c:pt>
                <c:pt idx="4">
                  <c:v>0.55693501000000001</c:v>
                </c:pt>
                <c:pt idx="5">
                  <c:v>0.81409240000000005</c:v>
                </c:pt>
                <c:pt idx="6">
                  <c:v>0.98387384</c:v>
                </c:pt>
                <c:pt idx="7">
                  <c:v>1.09433</c:v>
                </c:pt>
                <c:pt idx="8">
                  <c:v>1.1984096</c:v>
                </c:pt>
                <c:pt idx="9">
                  <c:v>1.3029360000000001</c:v>
                </c:pt>
                <c:pt idx="10">
                  <c:v>1.4173941999999999</c:v>
                </c:pt>
                <c:pt idx="11">
                  <c:v>1.5343623</c:v>
                </c:pt>
                <c:pt idx="12">
                  <c:v>1.6556097000000001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D5-4F98-A1EC-EA37EC242F22}"/>
            </c:ext>
          </c:extLst>
        </c:ser>
        <c:ser>
          <c:idx val="3"/>
          <c:order val="3"/>
          <c:tx>
            <c:strRef>
              <c:f>'ct'!$E$2</c:f>
              <c:strCache>
                <c:ptCount val="1"/>
                <c:pt idx="0">
                  <c:v>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'ct'!$E$5:$E$17</c:f>
              <c:numCache>
                <c:formatCode>0.00</c:formatCode>
                <c:ptCount val="13"/>
                <c:pt idx="0">
                  <c:v>0.10994155999999999</c:v>
                </c:pt>
                <c:pt idx="1">
                  <c:v>0.15777822</c:v>
                </c:pt>
                <c:pt idx="2">
                  <c:v>0.24785013</c:v>
                </c:pt>
                <c:pt idx="3">
                  <c:v>0.38387190999999998</c:v>
                </c:pt>
                <c:pt idx="4">
                  <c:v>0.54602455999999999</c:v>
                </c:pt>
                <c:pt idx="5">
                  <c:v>0.78959537000000002</c:v>
                </c:pt>
                <c:pt idx="6">
                  <c:v>0.90895539999999997</c:v>
                </c:pt>
                <c:pt idx="7">
                  <c:v>0.99005657000000002</c:v>
                </c:pt>
                <c:pt idx="8">
                  <c:v>1.0586679999999999</c:v>
                </c:pt>
                <c:pt idx="9">
                  <c:v>1.1317577000000001</c:v>
                </c:pt>
                <c:pt idx="10">
                  <c:v>1.2038989</c:v>
                </c:pt>
                <c:pt idx="11">
                  <c:v>1.2770119</c:v>
                </c:pt>
                <c:pt idx="12">
                  <c:v>1.3525305000000001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D5-4F98-A1EC-EA37EC242F22}"/>
            </c:ext>
          </c:extLst>
        </c:ser>
        <c:ser>
          <c:idx val="4"/>
          <c:order val="4"/>
          <c:tx>
            <c:strRef>
              <c:f>'ct'!$F$2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'ct'!$F$5:$F$17</c:f>
              <c:numCache>
                <c:formatCode>0.00</c:formatCode>
                <c:ptCount val="13"/>
                <c:pt idx="0">
                  <c:v>0.10840503999999999</c:v>
                </c:pt>
                <c:pt idx="1">
                  <c:v>0.15358314000000001</c:v>
                </c:pt>
                <c:pt idx="2">
                  <c:v>0.24188475000000001</c:v>
                </c:pt>
                <c:pt idx="3">
                  <c:v>0.37051447999999998</c:v>
                </c:pt>
                <c:pt idx="4">
                  <c:v>0.5521971</c:v>
                </c:pt>
                <c:pt idx="5">
                  <c:v>0.73094994000000002</c:v>
                </c:pt>
                <c:pt idx="6">
                  <c:v>0.82470505999999999</c:v>
                </c:pt>
                <c:pt idx="7">
                  <c:v>0.87725865999999997</c:v>
                </c:pt>
                <c:pt idx="8">
                  <c:v>0.92438679999999995</c:v>
                </c:pt>
                <c:pt idx="9">
                  <c:v>0.96364134999999995</c:v>
                </c:pt>
                <c:pt idx="10">
                  <c:v>0.99971211000000004</c:v>
                </c:pt>
                <c:pt idx="11">
                  <c:v>1.0346725999999999</c:v>
                </c:pt>
                <c:pt idx="12">
                  <c:v>1.0713556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D5-4F98-A1EC-EA37EC242F22}"/>
            </c:ext>
          </c:extLst>
        </c:ser>
        <c:ser>
          <c:idx val="5"/>
          <c:order val="5"/>
          <c:tx>
            <c:strRef>
              <c:f>'ct'!$G$2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'ct'!$G$5:$G$17</c:f>
              <c:numCache>
                <c:formatCode>0.00</c:formatCode>
                <c:ptCount val="13"/>
                <c:pt idx="0">
                  <c:v>0.10661353</c:v>
                </c:pt>
                <c:pt idx="1">
                  <c:v>0.14914002000000001</c:v>
                </c:pt>
                <c:pt idx="2">
                  <c:v>0.23602513999999999</c:v>
                </c:pt>
                <c:pt idx="3">
                  <c:v>0.34780091000000002</c:v>
                </c:pt>
                <c:pt idx="4">
                  <c:v>0.53632044999999995</c:v>
                </c:pt>
                <c:pt idx="5">
                  <c:v>0.66399132999999999</c:v>
                </c:pt>
                <c:pt idx="6">
                  <c:v>0.72509520999999999</c:v>
                </c:pt>
                <c:pt idx="7">
                  <c:v>0.76360291000000002</c:v>
                </c:pt>
                <c:pt idx="8">
                  <c:v>0.78520387000000003</c:v>
                </c:pt>
                <c:pt idx="9">
                  <c:v>0.79646980999999994</c:v>
                </c:pt>
                <c:pt idx="10">
                  <c:v>0.80169659999999998</c:v>
                </c:pt>
                <c:pt idx="11">
                  <c:v>0.80720258</c:v>
                </c:pt>
                <c:pt idx="12">
                  <c:v>0.81800103000000002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D5-4F98-A1EC-EA37EC242F22}"/>
            </c:ext>
          </c:extLst>
        </c:ser>
        <c:ser>
          <c:idx val="6"/>
          <c:order val="6"/>
          <c:tx>
            <c:strRef>
              <c:f>'ct'!$H$2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'ct'!$H$5:$H$17</c:f>
              <c:numCache>
                <c:formatCode>0.00</c:formatCode>
                <c:ptCount val="13"/>
                <c:pt idx="0">
                  <c:v>0.10457088</c:v>
                </c:pt>
                <c:pt idx="1">
                  <c:v>0.14448485999999999</c:v>
                </c:pt>
                <c:pt idx="2">
                  <c:v>0.22663913999999999</c:v>
                </c:pt>
                <c:pt idx="3">
                  <c:v>0.33990836000000002</c:v>
                </c:pt>
                <c:pt idx="4">
                  <c:v>0.50381403999999996</c:v>
                </c:pt>
                <c:pt idx="5">
                  <c:v>0.58605397000000004</c:v>
                </c:pt>
                <c:pt idx="6">
                  <c:v>0.61657518</c:v>
                </c:pt>
                <c:pt idx="7">
                  <c:v>0.62938749999999999</c:v>
                </c:pt>
                <c:pt idx="8">
                  <c:v>0.62779295000000002</c:v>
                </c:pt>
                <c:pt idx="9">
                  <c:v>0.61469459999999998</c:v>
                </c:pt>
                <c:pt idx="10">
                  <c:v>0.60092962000000005</c:v>
                </c:pt>
                <c:pt idx="11">
                  <c:v>0.59344470999999999</c:v>
                </c:pt>
                <c:pt idx="12">
                  <c:v>0.58997339000000004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D5-4F98-A1EC-EA37EC242F22}"/>
            </c:ext>
          </c:extLst>
        </c:ser>
        <c:ser>
          <c:idx val="7"/>
          <c:order val="7"/>
          <c:tx>
            <c:strRef>
              <c:f>'ct'!$I$2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'ct'!$I$5:$I$17</c:f>
              <c:numCache>
                <c:formatCode>0.00</c:formatCode>
                <c:ptCount val="13"/>
                <c:pt idx="0">
                  <c:v>0.10228248</c:v>
                </c:pt>
                <c:pt idx="1">
                  <c:v>0.13965636000000001</c:v>
                </c:pt>
                <c:pt idx="2">
                  <c:v>0.21835776000000001</c:v>
                </c:pt>
                <c:pt idx="3">
                  <c:v>0.34007090000000001</c:v>
                </c:pt>
                <c:pt idx="4">
                  <c:v>0.46015874000000001</c:v>
                </c:pt>
                <c:pt idx="5">
                  <c:v>0.49788520000000003</c:v>
                </c:pt>
                <c:pt idx="6">
                  <c:v>0.50058532</c:v>
                </c:pt>
                <c:pt idx="7">
                  <c:v>0.48206452</c:v>
                </c:pt>
                <c:pt idx="8">
                  <c:v>0.44727123000000002</c:v>
                </c:pt>
                <c:pt idx="9">
                  <c:v>0.41349511999999999</c:v>
                </c:pt>
                <c:pt idx="10">
                  <c:v>0.39257827000000001</c:v>
                </c:pt>
                <c:pt idx="11">
                  <c:v>0.38054698999999997</c:v>
                </c:pt>
                <c:pt idx="12">
                  <c:v>0.36438361000000002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D5-4F98-A1EC-EA37EC242F22}"/>
            </c:ext>
          </c:extLst>
        </c:ser>
        <c:ser>
          <c:idx val="8"/>
          <c:order val="8"/>
          <c:tx>
            <c:strRef>
              <c:f>'ct'!$J$2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'ct'!$J$5:$J$17</c:f>
              <c:numCache>
                <c:formatCode>0.00</c:formatCode>
                <c:ptCount val="13"/>
                <c:pt idx="0">
                  <c:v>9.9755362E-2</c:v>
                </c:pt>
                <c:pt idx="1">
                  <c:v>0.13469592</c:v>
                </c:pt>
                <c:pt idx="2">
                  <c:v>0.20978596999999999</c:v>
                </c:pt>
                <c:pt idx="3">
                  <c:v>0.32778516000000002</c:v>
                </c:pt>
                <c:pt idx="4">
                  <c:v>0.40709609000000002</c:v>
                </c:pt>
                <c:pt idx="5">
                  <c:v>0.41018152000000002</c:v>
                </c:pt>
                <c:pt idx="6">
                  <c:v>0.38032249000000001</c:v>
                </c:pt>
                <c:pt idx="7">
                  <c:v>0.32694867</c:v>
                </c:pt>
                <c:pt idx="8">
                  <c:v>0.27478619999999998</c:v>
                </c:pt>
                <c:pt idx="9">
                  <c:v>0.24733092000000001</c:v>
                </c:pt>
                <c:pt idx="10">
                  <c:v>0.23021553</c:v>
                </c:pt>
                <c:pt idx="11">
                  <c:v>0.20274018999999999</c:v>
                </c:pt>
                <c:pt idx="12">
                  <c:v>0.16770747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D5-4F98-A1EC-EA37EC242F22}"/>
            </c:ext>
          </c:extLst>
        </c:ser>
        <c:ser>
          <c:idx val="9"/>
          <c:order val="9"/>
          <c:tx>
            <c:strRef>
              <c:f>'ct'!$K$2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'ct'!$K$5:$K$17</c:f>
              <c:numCache>
                <c:formatCode>0.00</c:formatCode>
                <c:ptCount val="13"/>
                <c:pt idx="0">
                  <c:v>9.6998266999999999E-2</c:v>
                </c:pt>
                <c:pt idx="1">
                  <c:v>0.12964755</c:v>
                </c:pt>
                <c:pt idx="2">
                  <c:v>0.20052506</c:v>
                </c:pt>
                <c:pt idx="3">
                  <c:v>0.30801675000000001</c:v>
                </c:pt>
                <c:pt idx="4">
                  <c:v>0.34700459</c:v>
                </c:pt>
                <c:pt idx="5">
                  <c:v>0.31930932000000001</c:v>
                </c:pt>
                <c:pt idx="6">
                  <c:v>0.25658937999999998</c:v>
                </c:pt>
                <c:pt idx="7">
                  <c:v>0.19360923999999999</c:v>
                </c:pt>
                <c:pt idx="8">
                  <c:v>0.15855651000000001</c:v>
                </c:pt>
                <c:pt idx="9">
                  <c:v>0.14672028000000001</c:v>
                </c:pt>
                <c:pt idx="10">
                  <c:v>0.11878716</c:v>
                </c:pt>
                <c:pt idx="11">
                  <c:v>6.4375750999999995E-2</c:v>
                </c:pt>
                <c:pt idx="12">
                  <c:v>1.005489E-3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D5-4F98-A1EC-EA37EC242F22}"/>
            </c:ext>
          </c:extLst>
        </c:ser>
        <c:ser>
          <c:idx val="10"/>
          <c:order val="10"/>
          <c:tx>
            <c:strRef>
              <c:f>'ct'!$L$2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'ct'!$A$5:$A$17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'ct'!$L$5:$L$17</c:f>
              <c:numCache>
                <c:formatCode>0.00</c:formatCode>
                <c:ptCount val="13"/>
                <c:pt idx="0">
                  <c:v>9.4021693000000003E-2</c:v>
                </c:pt>
                <c:pt idx="1">
                  <c:v>0.12455758</c:v>
                </c:pt>
                <c:pt idx="2">
                  <c:v>0.19293836</c:v>
                </c:pt>
                <c:pt idx="3">
                  <c:v>0.28180539999999998</c:v>
                </c:pt>
                <c:pt idx="4">
                  <c:v>0.28524786000000002</c:v>
                </c:pt>
                <c:pt idx="5">
                  <c:v>0.22677353</c:v>
                </c:pt>
                <c:pt idx="6">
                  <c:v>0.15314997999999999</c:v>
                </c:pt>
                <c:pt idx="7">
                  <c:v>0.11406453</c:v>
                </c:pt>
                <c:pt idx="8">
                  <c:v>0.10541598000000001</c:v>
                </c:pt>
                <c:pt idx="9">
                  <c:v>5.3191571999999999E-2</c:v>
                </c:pt>
                <c:pt idx="10">
                  <c:v>-2.9725831000000001E-2</c:v>
                </c:pt>
                <c:pt idx="11">
                  <c:v>-0.13550024999999999</c:v>
                </c:pt>
                <c:pt idx="12">
                  <c:v>-0.26810074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AD5-4F98-A1EC-EA37EC24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968"/>
        <c:axId val="99987296"/>
      </c:scatterChart>
      <c:valAx>
        <c:axId val="999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7296"/>
        <c:crosses val="autoZero"/>
        <c:crossBetween val="midCat"/>
      </c:valAx>
      <c:valAx>
        <c:axId val="999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Blad5!$B$29</c:f>
              <c:strCache>
                <c:ptCount val="1"/>
                <c:pt idx="0">
                  <c:v>-10.00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Blad5!$B$30:$B$42</c:f>
              <c:numCache>
                <c:formatCode>General</c:formatCode>
                <c:ptCount val="13"/>
                <c:pt idx="0">
                  <c:v>0</c:v>
                </c:pt>
                <c:pt idx="1">
                  <c:v>0.19822708368953304</c:v>
                </c:pt>
                <c:pt idx="2">
                  <c:v>0.37519188485077926</c:v>
                </c:pt>
                <c:pt idx="3">
                  <c:v>0.50619951014321729</c:v>
                </c:pt>
                <c:pt idx="4">
                  <c:v>0.59085084529738352</c:v>
                </c:pt>
                <c:pt idx="5">
                  <c:v>0.49278902042035705</c:v>
                </c:pt>
                <c:pt idx="6">
                  <c:v>0.34862031731145982</c:v>
                </c:pt>
                <c:pt idx="7">
                  <c:v>0.20984914430060186</c:v>
                </c:pt>
                <c:pt idx="8">
                  <c:v>8.8945716769394598E-2</c:v>
                </c:pt>
                <c:pt idx="9">
                  <c:v>-3.0098901562161134E-2</c:v>
                </c:pt>
                <c:pt idx="10">
                  <c:v>-0.14960319463836796</c:v>
                </c:pt>
                <c:pt idx="11">
                  <c:v>-0.26923968287531386</c:v>
                </c:pt>
                <c:pt idx="12">
                  <c:v>-0.38931860513725924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1A-48C7-ADC3-0C04A7F3687D}"/>
            </c:ext>
          </c:extLst>
        </c:ser>
        <c:ser>
          <c:idx val="1"/>
          <c:order val="1"/>
          <c:tx>
            <c:strRef>
              <c:f>Blad5!$C$29</c:f>
              <c:strCache>
                <c:ptCount val="1"/>
                <c:pt idx="0">
                  <c:v>-8.00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Blad5!$C$30:$C$42</c:f>
              <c:numCache>
                <c:formatCode>General</c:formatCode>
                <c:ptCount val="13"/>
                <c:pt idx="0">
                  <c:v>0</c:v>
                </c:pt>
                <c:pt idx="1">
                  <c:v>0.21985566988106067</c:v>
                </c:pt>
                <c:pt idx="2">
                  <c:v>0.4172016916874145</c:v>
                </c:pt>
                <c:pt idx="3">
                  <c:v>0.56385561044120647</c:v>
                </c:pt>
                <c:pt idx="4">
                  <c:v>0.62178752221061706</c:v>
                </c:pt>
                <c:pt idx="5">
                  <c:v>0.55304403179704387</c:v>
                </c:pt>
                <c:pt idx="6">
                  <c:v>0.40726041620495335</c:v>
                </c:pt>
                <c:pt idx="7">
                  <c:v>0.28412517655028779</c:v>
                </c:pt>
                <c:pt idx="8">
                  <c:v>0.16950116802174589</c:v>
                </c:pt>
                <c:pt idx="9">
                  <c:v>5.605260483523912E-2</c:v>
                </c:pt>
                <c:pt idx="10">
                  <c:v>-5.8287329063860145E-2</c:v>
                </c:pt>
                <c:pt idx="11">
                  <c:v>-0.17464388807363593</c:v>
                </c:pt>
                <c:pt idx="12">
                  <c:v>-0.29265011697064441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1A-48C7-ADC3-0C04A7F3687D}"/>
            </c:ext>
          </c:extLst>
        </c:ser>
        <c:ser>
          <c:idx val="2"/>
          <c:order val="2"/>
          <c:tx>
            <c:strRef>
              <c:f>Blad5!$D$29</c:f>
              <c:strCache>
                <c:ptCount val="1"/>
                <c:pt idx="0">
                  <c:v>-6.00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Blad5!$D$30:$D$42</c:f>
              <c:numCache>
                <c:formatCode>General</c:formatCode>
                <c:ptCount val="13"/>
                <c:pt idx="0">
                  <c:v>0</c:v>
                </c:pt>
                <c:pt idx="1">
                  <c:v>0.24188379017880418</c:v>
                </c:pt>
                <c:pt idx="2">
                  <c:v>0.45964130311573226</c:v>
                </c:pt>
                <c:pt idx="3">
                  <c:v>0.62444627225118354</c:v>
                </c:pt>
                <c:pt idx="4">
                  <c:v>0.64258811813608196</c:v>
                </c:pt>
                <c:pt idx="5">
                  <c:v>0.59379139272151416</c:v>
                </c:pt>
                <c:pt idx="6">
                  <c:v>0.47111418268830074</c:v>
                </c:pt>
                <c:pt idx="7">
                  <c:v>0.3616946624875495</c:v>
                </c:pt>
                <c:pt idx="8">
                  <c:v>0.25440415363828861</c:v>
                </c:pt>
                <c:pt idx="9">
                  <c:v>0.14465034353183887</c:v>
                </c:pt>
                <c:pt idx="10">
                  <c:v>3.5964639900459588E-2</c:v>
                </c:pt>
                <c:pt idx="11">
                  <c:v>-7.7650272038096879E-2</c:v>
                </c:pt>
                <c:pt idx="12">
                  <c:v>-0.19691945511070633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1A-48C7-ADC3-0C04A7F3687D}"/>
            </c:ext>
          </c:extLst>
        </c:ser>
        <c:ser>
          <c:idx val="3"/>
          <c:order val="3"/>
          <c:tx>
            <c:strRef>
              <c:f>Blad5!$E$29</c:f>
              <c:strCache>
                <c:ptCount val="1"/>
                <c:pt idx="0">
                  <c:v>-4.00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Blad5!$E$30:$E$42</c:f>
              <c:numCache>
                <c:formatCode>General</c:formatCode>
                <c:ptCount val="13"/>
                <c:pt idx="0">
                  <c:v>0</c:v>
                </c:pt>
                <c:pt idx="1">
                  <c:v>0.26442462083803459</c:v>
                </c:pt>
                <c:pt idx="2">
                  <c:v>0.50239574213658877</c:v>
                </c:pt>
                <c:pt idx="3">
                  <c:v>0.67045770554037154</c:v>
                </c:pt>
                <c:pt idx="4">
                  <c:v>0.68343645567884348</c:v>
                </c:pt>
                <c:pt idx="5">
                  <c:v>0.63979386049338161</c:v>
                </c:pt>
                <c:pt idx="6">
                  <c:v>0.54199067412988577</c:v>
                </c:pt>
                <c:pt idx="7">
                  <c:v>0.44233366382286621</c:v>
                </c:pt>
                <c:pt idx="8">
                  <c:v>0.34123739453728646</c:v>
                </c:pt>
                <c:pt idx="9">
                  <c:v>0.23907883286325332</c:v>
                </c:pt>
                <c:pt idx="10">
                  <c:v>0.12826975753528805</c:v>
                </c:pt>
                <c:pt idx="11">
                  <c:v>1.0382272866838594E-2</c:v>
                </c:pt>
                <c:pt idx="12">
                  <c:v>-0.11975660437971637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1A-48C7-ADC3-0C04A7F3687D}"/>
            </c:ext>
          </c:extLst>
        </c:ser>
        <c:ser>
          <c:idx val="4"/>
          <c:order val="4"/>
          <c:tx>
            <c:strRef>
              <c:f>Blad5!$F$29</c:f>
              <c:strCache>
                <c:ptCount val="1"/>
                <c:pt idx="0">
                  <c:v>-2.00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Blad5!$F$30:$F$42</c:f>
              <c:numCache>
                <c:formatCode>General</c:formatCode>
                <c:ptCount val="13"/>
                <c:pt idx="0">
                  <c:v>0</c:v>
                </c:pt>
                <c:pt idx="1">
                  <c:v>0.28759834575592086</c:v>
                </c:pt>
                <c:pt idx="2">
                  <c:v>0.54526310567325964</c:v>
                </c:pt>
                <c:pt idx="3">
                  <c:v>0.70627690448157388</c:v>
                </c:pt>
                <c:pt idx="4">
                  <c:v>0.72456492437211284</c:v>
                </c:pt>
                <c:pt idx="5">
                  <c:v>0.6761334298761964</c:v>
                </c:pt>
                <c:pt idx="6">
                  <c:v>0.60697305531264723</c:v>
                </c:pt>
                <c:pt idx="7">
                  <c:v>0.52038927720588135</c:v>
                </c:pt>
                <c:pt idx="8">
                  <c:v>0.43092903317096265</c:v>
                </c:pt>
                <c:pt idx="9">
                  <c:v>0.32749039878788933</c:v>
                </c:pt>
                <c:pt idx="10">
                  <c:v>0.21327946102403419</c:v>
                </c:pt>
                <c:pt idx="11">
                  <c:v>8.1300429720473896E-2</c:v>
                </c:pt>
                <c:pt idx="12">
                  <c:v>-8.376100801638596E-2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1A-48C7-ADC3-0C04A7F3687D}"/>
            </c:ext>
          </c:extLst>
        </c:ser>
        <c:ser>
          <c:idx val="5"/>
          <c:order val="5"/>
          <c:tx>
            <c:strRef>
              <c:f>Blad5!$G$29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Blad5!$G$30:$G$42</c:f>
              <c:numCache>
                <c:formatCode>General</c:formatCode>
                <c:ptCount val="13"/>
                <c:pt idx="0">
                  <c:v>0</c:v>
                </c:pt>
                <c:pt idx="1">
                  <c:v>0.31153229025985107</c:v>
                </c:pt>
                <c:pt idx="2">
                  <c:v>0.58794452997676439</c:v>
                </c:pt>
                <c:pt idx="3">
                  <c:v>0.72173537441290769</c:v>
                </c:pt>
                <c:pt idx="4">
                  <c:v>0.75500195825089278</c:v>
                </c:pt>
                <c:pt idx="5">
                  <c:v>0.71426897998803685</c:v>
                </c:pt>
                <c:pt idx="6">
                  <c:v>0.66128892231959446</c:v>
                </c:pt>
                <c:pt idx="7">
                  <c:v>0.59461783612113261</c:v>
                </c:pt>
                <c:pt idx="8">
                  <c:v>0.50802537435277795</c:v>
                </c:pt>
                <c:pt idx="9">
                  <c:v>0.40460645959700597</c:v>
                </c:pt>
                <c:pt idx="10">
                  <c:v>0.27628555490942586</c:v>
                </c:pt>
                <c:pt idx="11">
                  <c:v>7.4804352087179893E-2</c:v>
                </c:pt>
                <c:pt idx="12">
                  <c:v>-0.19791899284038797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31A-48C7-ADC3-0C04A7F3687D}"/>
            </c:ext>
          </c:extLst>
        </c:ser>
        <c:ser>
          <c:idx val="6"/>
          <c:order val="6"/>
          <c:tx>
            <c:strRef>
              <c:f>Blad5!$H$29</c:f>
              <c:strCache>
                <c:ptCount val="1"/>
                <c:pt idx="0">
                  <c:v>2.00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Blad5!$H$30:$H$42</c:f>
              <c:numCache>
                <c:formatCode>General</c:formatCode>
                <c:ptCount val="13"/>
                <c:pt idx="0">
                  <c:v>0</c:v>
                </c:pt>
                <c:pt idx="1">
                  <c:v>0.33636151220273186</c:v>
                </c:pt>
                <c:pt idx="2">
                  <c:v>0.63229744871075666</c:v>
                </c:pt>
                <c:pt idx="3">
                  <c:v>0.75935169702798722</c:v>
                </c:pt>
                <c:pt idx="4">
                  <c:v>0.77809252794939976</c:v>
                </c:pt>
                <c:pt idx="5">
                  <c:v>0.7457990259839038</c:v>
                </c:pt>
                <c:pt idx="6">
                  <c:v>0.70090367568801581</c:v>
                </c:pt>
                <c:pt idx="7">
                  <c:v>0.6384986514667037</c:v>
                </c:pt>
                <c:pt idx="8">
                  <c:v>0.55642525135078369</c:v>
                </c:pt>
                <c:pt idx="9">
                  <c:v>0.43655418479355446</c:v>
                </c:pt>
                <c:pt idx="10">
                  <c:v>0.17971567119623758</c:v>
                </c:pt>
                <c:pt idx="11">
                  <c:v>-0.20345526375995499</c:v>
                </c:pt>
                <c:pt idx="12">
                  <c:v>-0.75231769351495659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31A-48C7-ADC3-0C04A7F3687D}"/>
            </c:ext>
          </c:extLst>
        </c:ser>
        <c:ser>
          <c:idx val="7"/>
          <c:order val="7"/>
          <c:tx>
            <c:strRef>
              <c:f>Blad5!$I$29</c:f>
              <c:strCache>
                <c:ptCount val="1"/>
                <c:pt idx="0">
                  <c:v>4.00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Blad5!$I$30:$I$42</c:f>
              <c:numCache>
                <c:formatCode>General</c:formatCode>
                <c:ptCount val="13"/>
                <c:pt idx="0">
                  <c:v>0</c:v>
                </c:pt>
                <c:pt idx="1">
                  <c:v>0.36222691898886666</c:v>
                </c:pt>
                <c:pt idx="2">
                  <c:v>0.67483010450372816</c:v>
                </c:pt>
                <c:pt idx="3">
                  <c:v>0.79653904524027186</c:v>
                </c:pt>
                <c:pt idx="4">
                  <c:v>0.80027342303658078</c:v>
                </c:pt>
                <c:pt idx="5">
                  <c:v>0.76831821873797412</c:v>
                </c:pt>
                <c:pt idx="6">
                  <c:v>0.72314236062695569</c:v>
                </c:pt>
                <c:pt idx="7">
                  <c:v>0.65456843826631339</c:v>
                </c:pt>
                <c:pt idx="8">
                  <c:v>0.52337804065779059</c:v>
                </c:pt>
                <c:pt idx="9">
                  <c:v>0.14666614928853333</c:v>
                </c:pt>
                <c:pt idx="10">
                  <c:v>-0.54826394237256171</c:v>
                </c:pt>
                <c:pt idx="11">
                  <c:v>-1.673969330305306</c:v>
                </c:pt>
                <c:pt idx="12">
                  <c:v>-3.4486842039904047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31A-48C7-ADC3-0C04A7F3687D}"/>
            </c:ext>
          </c:extLst>
        </c:ser>
        <c:ser>
          <c:idx val="8"/>
          <c:order val="8"/>
          <c:tx>
            <c:strRef>
              <c:f>Blad5!$J$29</c:f>
              <c:strCache>
                <c:ptCount val="1"/>
                <c:pt idx="0">
                  <c:v>6.00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Blad5!$J$30:$J$42</c:f>
              <c:numCache>
                <c:formatCode>General</c:formatCode>
                <c:ptCount val="13"/>
                <c:pt idx="0">
                  <c:v>0</c:v>
                </c:pt>
                <c:pt idx="1">
                  <c:v>0.38927337220013797</c:v>
                </c:pt>
                <c:pt idx="2">
                  <c:v>0.71025478967921452</c:v>
                </c:pt>
                <c:pt idx="3">
                  <c:v>0.82094003279465122</c:v>
                </c:pt>
                <c:pt idx="4">
                  <c:v>0.81801878765281189</c:v>
                </c:pt>
                <c:pt idx="5">
                  <c:v>0.78549106746691078</c:v>
                </c:pt>
                <c:pt idx="6">
                  <c:v>0.7262476378927788</c:v>
                </c:pt>
                <c:pt idx="7">
                  <c:v>0.58244708565414871</c:v>
                </c:pt>
                <c:pt idx="8">
                  <c:v>-3.4043376268531683E-2</c:v>
                </c:pt>
                <c:pt idx="9">
                  <c:v>-1.6099013014628336</c:v>
                </c:pt>
                <c:pt idx="10">
                  <c:v>-3.5955715064053235</c:v>
                </c:pt>
                <c:pt idx="11">
                  <c:v>-6.5988060877322852</c:v>
                </c:pt>
                <c:pt idx="12">
                  <c:v>-11.911803928590659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31A-48C7-ADC3-0C04A7F3687D}"/>
            </c:ext>
          </c:extLst>
        </c:ser>
        <c:ser>
          <c:idx val="9"/>
          <c:order val="9"/>
          <c:tx>
            <c:strRef>
              <c:f>Blad5!$K$29</c:f>
              <c:strCache>
                <c:ptCount val="1"/>
                <c:pt idx="0">
                  <c:v>8.00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Blad5!$K$30:$K$42</c:f>
              <c:numCache>
                <c:formatCode>General</c:formatCode>
                <c:ptCount val="13"/>
                <c:pt idx="0">
                  <c:v>0</c:v>
                </c:pt>
                <c:pt idx="1">
                  <c:v>0.4176449998476639</c:v>
                </c:pt>
                <c:pt idx="2">
                  <c:v>0.73926964539993145</c:v>
                </c:pt>
                <c:pt idx="3">
                  <c:v>0.84004938043142141</c:v>
                </c:pt>
                <c:pt idx="4">
                  <c:v>0.82997426633463267</c:v>
                </c:pt>
                <c:pt idx="5">
                  <c:v>0.78642665362852548</c:v>
                </c:pt>
                <c:pt idx="6">
                  <c:v>0.65837011648728416</c:v>
                </c:pt>
                <c:pt idx="7">
                  <c:v>-0.37391328533700152</c:v>
                </c:pt>
                <c:pt idx="8">
                  <c:v>-2.4396547956309078</c:v>
                </c:pt>
                <c:pt idx="9">
                  <c:v>-5.1366613395230702</c:v>
                </c:pt>
                <c:pt idx="10">
                  <c:v>-10.617123938311178</c:v>
                </c:pt>
                <c:pt idx="11">
                  <c:v>-29.496199586083279</c:v>
                </c:pt>
                <c:pt idx="12">
                  <c:v>-2666.0018160318014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31A-48C7-ADC3-0C04A7F3687D}"/>
            </c:ext>
          </c:extLst>
        </c:ser>
        <c:ser>
          <c:idx val="10"/>
          <c:order val="10"/>
          <c:tx>
            <c:strRef>
              <c:f>Blad5!$L$29</c:f>
              <c:strCache>
                <c:ptCount val="1"/>
                <c:pt idx="0">
                  <c:v>10.00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Blad5!$A$30:$A$42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Blad5!$L$30:$L$42</c:f>
              <c:numCache>
                <c:formatCode>General</c:formatCode>
                <c:ptCount val="13"/>
                <c:pt idx="0">
                  <c:v>0</c:v>
                </c:pt>
                <c:pt idx="1">
                  <c:v>0.44747743172274218</c:v>
                </c:pt>
                <c:pt idx="2">
                  <c:v>0.76981762465483794</c:v>
                </c:pt>
                <c:pt idx="3">
                  <c:v>0.85512967459104761</c:v>
                </c:pt>
                <c:pt idx="4">
                  <c:v>0.83587789230040144</c:v>
                </c:pt>
                <c:pt idx="5">
                  <c:v>0.75461893634587773</c:v>
                </c:pt>
                <c:pt idx="6">
                  <c:v>-0.20684709198133752</c:v>
                </c:pt>
                <c:pt idx="7">
                  <c:v>-2.5614224684921774</c:v>
                </c:pt>
                <c:pt idx="8">
                  <c:v>-5.814787663122801</c:v>
                </c:pt>
                <c:pt idx="9">
                  <c:v>-19.812200699764993</c:v>
                </c:pt>
                <c:pt idx="10">
                  <c:v>56.093799362581322</c:v>
                </c:pt>
                <c:pt idx="11">
                  <c:v>18.298354431080387</c:v>
                </c:pt>
                <c:pt idx="12">
                  <c:v>12.960423011141261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31A-48C7-ADC3-0C04A7F3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07328"/>
        <c:axId val="238007744"/>
      </c:scatterChart>
      <c:valAx>
        <c:axId val="2380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7744"/>
        <c:crosses val="autoZero"/>
        <c:crossBetween val="midCat"/>
      </c:valAx>
      <c:valAx>
        <c:axId val="238007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cM vs </a:t>
            </a:r>
            <a:r>
              <a:rPr lang="el-GR" sz="1400" b="0" i="0" u="none" strike="noStrike" baseline="0">
                <a:effectLst/>
              </a:rPr>
              <a:t>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'cm2'!$B$2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'cm2'!$B$5:$B$15</c:f>
              <c:numCache>
                <c:formatCode>0.00</c:formatCode>
                <c:ptCount val="11"/>
                <c:pt idx="0">
                  <c:v>3.4008797E-2</c:v>
                </c:pt>
                <c:pt idx="1">
                  <c:v>4.1589624999999998E-2</c:v>
                </c:pt>
                <c:pt idx="2">
                  <c:v>5.0596248000000003E-2</c:v>
                </c:pt>
                <c:pt idx="3">
                  <c:v>6.1168104000000001E-2</c:v>
                </c:pt>
                <c:pt idx="4">
                  <c:v>7.2586737999999998E-2</c:v>
                </c:pt>
                <c:pt idx="5">
                  <c:v>8.3014517999999995E-2</c:v>
                </c:pt>
                <c:pt idx="6">
                  <c:v>8.9956664000000006E-2</c:v>
                </c:pt>
                <c:pt idx="7">
                  <c:v>8.8869906999999998E-2</c:v>
                </c:pt>
                <c:pt idx="8">
                  <c:v>7.4922152000000006E-2</c:v>
                </c:pt>
                <c:pt idx="9">
                  <c:v>8.1107325999999993E-2</c:v>
                </c:pt>
                <c:pt idx="10">
                  <c:v>7.4173725999999995E-2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'cm2'!$C$2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'cm2'!$C$5:$C$15</c:f>
              <c:numCache>
                <c:formatCode>0.00</c:formatCode>
                <c:ptCount val="11"/>
                <c:pt idx="0">
                  <c:v>3.6934188999999999E-2</c:v>
                </c:pt>
                <c:pt idx="1">
                  <c:v>4.5004192999999998E-2</c:v>
                </c:pt>
                <c:pt idx="2">
                  <c:v>5.4921790999999998E-2</c:v>
                </c:pt>
                <c:pt idx="3">
                  <c:v>6.6602148E-2</c:v>
                </c:pt>
                <c:pt idx="4">
                  <c:v>7.8471571000000004E-2</c:v>
                </c:pt>
                <c:pt idx="5">
                  <c:v>8.9006528000000001E-2</c:v>
                </c:pt>
                <c:pt idx="6">
                  <c:v>9.1662123999999998E-2</c:v>
                </c:pt>
                <c:pt idx="7">
                  <c:v>8.5198067000000002E-2</c:v>
                </c:pt>
                <c:pt idx="8">
                  <c:v>9.2365578000000004E-2</c:v>
                </c:pt>
                <c:pt idx="9">
                  <c:v>9.2215805999999997E-2</c:v>
                </c:pt>
                <c:pt idx="10">
                  <c:v>7.9535178999999998E-2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'cm2'!$D$2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'cm2'!$D$5:$D$15</c:f>
              <c:numCache>
                <c:formatCode>0.00</c:formatCode>
                <c:ptCount val="11"/>
                <c:pt idx="0">
                  <c:v>3.9700128000000001E-2</c:v>
                </c:pt>
                <c:pt idx="1">
                  <c:v>4.8245142999999997E-2</c:v>
                </c:pt>
                <c:pt idx="2">
                  <c:v>5.9037235E-2</c:v>
                </c:pt>
                <c:pt idx="3">
                  <c:v>7.1702182000000003E-2</c:v>
                </c:pt>
                <c:pt idx="4">
                  <c:v>8.3492576999999998E-2</c:v>
                </c:pt>
                <c:pt idx="5">
                  <c:v>9.2757210000000007E-2</c:v>
                </c:pt>
                <c:pt idx="6">
                  <c:v>8.8515363999999999E-2</c:v>
                </c:pt>
                <c:pt idx="7">
                  <c:v>9.2122540000000003E-2</c:v>
                </c:pt>
                <c:pt idx="8">
                  <c:v>0.10330546</c:v>
                </c:pt>
                <c:pt idx="9">
                  <c:v>9.3188076999999994E-2</c:v>
                </c:pt>
                <c:pt idx="10">
                  <c:v>8.3317063999999996E-2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'cm2'!$E$2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'cm2'!$E$5:$E$15</c:f>
              <c:numCache>
                <c:formatCode>0.00</c:formatCode>
                <c:ptCount val="11"/>
                <c:pt idx="0">
                  <c:v>4.2305282999999999E-2</c:v>
                </c:pt>
                <c:pt idx="1">
                  <c:v>5.1316320999999998E-2</c:v>
                </c:pt>
                <c:pt idx="2">
                  <c:v>6.2940030999999994E-2</c:v>
                </c:pt>
                <c:pt idx="3">
                  <c:v>7.5728140999999999E-2</c:v>
                </c:pt>
                <c:pt idx="4">
                  <c:v>8.5443854E-2</c:v>
                </c:pt>
                <c:pt idx="5">
                  <c:v>9.0529203000000003E-2</c:v>
                </c:pt>
                <c:pt idx="6">
                  <c:v>9.1951146999999997E-2</c:v>
                </c:pt>
                <c:pt idx="7">
                  <c:v>0.10188202</c:v>
                </c:pt>
                <c:pt idx="8">
                  <c:v>0.10079149</c:v>
                </c:pt>
                <c:pt idx="9">
                  <c:v>9.3296490999999995E-2</c:v>
                </c:pt>
                <c:pt idx="10">
                  <c:v>8.5517466E-2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'cm2'!$F$2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'cm2'!$F$5:$F$15</c:f>
              <c:numCache>
                <c:formatCode>0.00</c:formatCode>
                <c:ptCount val="11"/>
                <c:pt idx="0">
                  <c:v>4.4749840999999999E-2</c:v>
                </c:pt>
                <c:pt idx="1">
                  <c:v>5.4222806999999998E-2</c:v>
                </c:pt>
                <c:pt idx="2">
                  <c:v>6.6622019000000005E-2</c:v>
                </c:pt>
                <c:pt idx="3">
                  <c:v>7.9272479000000007E-2</c:v>
                </c:pt>
                <c:pt idx="4">
                  <c:v>8.8786489999999996E-2</c:v>
                </c:pt>
                <c:pt idx="5">
                  <c:v>8.8743396000000002E-2</c:v>
                </c:pt>
                <c:pt idx="6">
                  <c:v>0.10073314999999999</c:v>
                </c:pt>
                <c:pt idx="7">
                  <c:v>0.10411242</c:v>
                </c:pt>
                <c:pt idx="8">
                  <c:v>9.8062216999999993E-2</c:v>
                </c:pt>
                <c:pt idx="9">
                  <c:v>9.1659306999999995E-2</c:v>
                </c:pt>
                <c:pt idx="10">
                  <c:v>8.3952092000000006E-2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'cm2'!$G$2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'cm2'!$G$5:$G$15</c:f>
              <c:numCache>
                <c:formatCode>0.00</c:formatCode>
                <c:ptCount val="11"/>
                <c:pt idx="0">
                  <c:v>4.7035549000000003E-2</c:v>
                </c:pt>
                <c:pt idx="1">
                  <c:v>5.6970786000000002E-2</c:v>
                </c:pt>
                <c:pt idx="2">
                  <c:v>7.0065140999999997E-2</c:v>
                </c:pt>
                <c:pt idx="3">
                  <c:v>8.1276491000000006E-2</c:v>
                </c:pt>
                <c:pt idx="4">
                  <c:v>8.3398014000000006E-2</c:v>
                </c:pt>
                <c:pt idx="5">
                  <c:v>9.2796459999999997E-2</c:v>
                </c:pt>
                <c:pt idx="6">
                  <c:v>0.10129771</c:v>
                </c:pt>
                <c:pt idx="7">
                  <c:v>9.9515714000000005E-2</c:v>
                </c:pt>
                <c:pt idx="8">
                  <c:v>9.3868262999999993E-2</c:v>
                </c:pt>
                <c:pt idx="9">
                  <c:v>8.6535453999999998E-2</c:v>
                </c:pt>
                <c:pt idx="10">
                  <c:v>7.8515470000000004E-2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'cm2'!$H$2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'cm2'!$H$5:$H$15</c:f>
              <c:numCache>
                <c:formatCode>0.00</c:formatCode>
                <c:ptCount val="11"/>
                <c:pt idx="0">
                  <c:v>4.9166314000000003E-2</c:v>
                </c:pt>
                <c:pt idx="1">
                  <c:v>5.9565584999999997E-2</c:v>
                </c:pt>
                <c:pt idx="2">
                  <c:v>7.2255544000000005E-2</c:v>
                </c:pt>
                <c:pt idx="3">
                  <c:v>8.1393935000000001E-2</c:v>
                </c:pt>
                <c:pt idx="4">
                  <c:v>8.6324735999999999E-2</c:v>
                </c:pt>
                <c:pt idx="5">
                  <c:v>9.8241486000000003E-2</c:v>
                </c:pt>
                <c:pt idx="6">
                  <c:v>9.7988277999999998E-2</c:v>
                </c:pt>
                <c:pt idx="7">
                  <c:v>9.3139127000000002E-2</c:v>
                </c:pt>
                <c:pt idx="8">
                  <c:v>8.6200877999999995E-2</c:v>
                </c:pt>
                <c:pt idx="9">
                  <c:v>7.7499516000000004E-2</c:v>
                </c:pt>
                <c:pt idx="10">
                  <c:v>7.0514560000000004E-2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'cm2'!$I$2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'cm2'!$I$5:$I$15</c:f>
              <c:numCache>
                <c:formatCode>0.00</c:formatCode>
                <c:ptCount val="11"/>
                <c:pt idx="0">
                  <c:v>5.1147662000000003E-2</c:v>
                </c:pt>
                <c:pt idx="1">
                  <c:v>6.2010943999999998E-2</c:v>
                </c:pt>
                <c:pt idx="2">
                  <c:v>7.4904837000000002E-2</c:v>
                </c:pt>
                <c:pt idx="3">
                  <c:v>8.1192680000000003E-2</c:v>
                </c:pt>
                <c:pt idx="4">
                  <c:v>9.0334542000000004E-2</c:v>
                </c:pt>
                <c:pt idx="5">
                  <c:v>9.6501647999999995E-2</c:v>
                </c:pt>
                <c:pt idx="6">
                  <c:v>9.1455079999999994E-2</c:v>
                </c:pt>
                <c:pt idx="7">
                  <c:v>8.4370233000000003E-2</c:v>
                </c:pt>
                <c:pt idx="8">
                  <c:v>7.5252257000000003E-2</c:v>
                </c:pt>
                <c:pt idx="9">
                  <c:v>6.7235670999999997E-2</c:v>
                </c:pt>
                <c:pt idx="10">
                  <c:v>5.8875054000000003E-2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'cm2'!$J$2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'cm2'!$J$5:$J$15</c:f>
              <c:numCache>
                <c:formatCode>0.00</c:formatCode>
                <c:ptCount val="11"/>
                <c:pt idx="0">
                  <c:v>5.2986841999999999E-2</c:v>
                </c:pt>
                <c:pt idx="1">
                  <c:v>6.4306564999999996E-2</c:v>
                </c:pt>
                <c:pt idx="2">
                  <c:v>7.4295066000000007E-2</c:v>
                </c:pt>
                <c:pt idx="3">
                  <c:v>8.2763903E-2</c:v>
                </c:pt>
                <c:pt idx="4">
                  <c:v>8.8246472000000006E-2</c:v>
                </c:pt>
                <c:pt idx="5">
                  <c:v>8.8051676999999995E-2</c:v>
                </c:pt>
                <c:pt idx="6">
                  <c:v>8.2528799999999999E-2</c:v>
                </c:pt>
                <c:pt idx="7">
                  <c:v>7.2906360000000003E-2</c:v>
                </c:pt>
                <c:pt idx="8">
                  <c:v>6.3365309999999994E-2</c:v>
                </c:pt>
                <c:pt idx="9">
                  <c:v>5.374052E-2</c:v>
                </c:pt>
                <c:pt idx="10">
                  <c:v>4.4679723999999997E-2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'cm2'!$K$2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'cm2'!$K$5:$K$15</c:f>
              <c:numCache>
                <c:formatCode>0.00</c:formatCode>
                <c:ptCount val="11"/>
                <c:pt idx="0">
                  <c:v>5.4692995000000001E-2</c:v>
                </c:pt>
                <c:pt idx="1">
                  <c:v>6.6344999000000002E-2</c:v>
                </c:pt>
                <c:pt idx="2">
                  <c:v>7.4919991000000005E-2</c:v>
                </c:pt>
                <c:pt idx="3">
                  <c:v>8.4117717999999994E-2</c:v>
                </c:pt>
                <c:pt idx="4">
                  <c:v>8.4915041999999996E-2</c:v>
                </c:pt>
                <c:pt idx="5">
                  <c:v>8.1668801999999999E-2</c:v>
                </c:pt>
                <c:pt idx="6">
                  <c:v>7.1268818999999997E-2</c:v>
                </c:pt>
                <c:pt idx="7">
                  <c:v>6.0184248000000003E-2</c:v>
                </c:pt>
                <c:pt idx="8">
                  <c:v>4.9070585999999999E-2</c:v>
                </c:pt>
                <c:pt idx="9">
                  <c:v>3.8386621000000003E-2</c:v>
                </c:pt>
                <c:pt idx="10">
                  <c:v>2.6499582000000001E-2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'cm2'!$L$2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'cm2'!$A$5:$A$15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'cm2'!$L$5:$L$15</c:f>
              <c:numCache>
                <c:formatCode>0.00</c:formatCode>
                <c:ptCount val="11"/>
                <c:pt idx="0">
                  <c:v>5.6276399999999997E-2</c:v>
                </c:pt>
                <c:pt idx="1">
                  <c:v>6.7429199999999995E-2</c:v>
                </c:pt>
                <c:pt idx="2">
                  <c:v>7.6431170000000007E-2</c:v>
                </c:pt>
                <c:pt idx="3">
                  <c:v>8.5026330999999997E-2</c:v>
                </c:pt>
                <c:pt idx="4">
                  <c:v>8.1372336000000003E-2</c:v>
                </c:pt>
                <c:pt idx="5">
                  <c:v>7.1250467999999997E-2</c:v>
                </c:pt>
                <c:pt idx="6">
                  <c:v>5.8811086999999998E-2</c:v>
                </c:pt>
                <c:pt idx="7">
                  <c:v>4.6136997999999999E-2</c:v>
                </c:pt>
                <c:pt idx="8">
                  <c:v>3.2966025000000003E-2</c:v>
                </c:pt>
                <c:pt idx="9">
                  <c:v>1.8378366E-2</c:v>
                </c:pt>
                <c:pt idx="10">
                  <c:v>-7.9361610000000006E-3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'ct2'!$B$2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'ct2'!$B$5:$B$15</c:f>
              <c:numCache>
                <c:formatCode>0.00</c:formatCode>
                <c:ptCount val="11"/>
                <c:pt idx="0">
                  <c:v>0.16916381999999999</c:v>
                </c:pt>
                <c:pt idx="1">
                  <c:v>0.21124849000000001</c:v>
                </c:pt>
                <c:pt idx="2">
                  <c:v>0.26661395999999998</c:v>
                </c:pt>
                <c:pt idx="3">
                  <c:v>0.33762521000000001</c:v>
                </c:pt>
                <c:pt idx="4">
                  <c:v>0.42599118000000002</c:v>
                </c:pt>
                <c:pt idx="5">
                  <c:v>0.51365525000000001</c:v>
                </c:pt>
                <c:pt idx="6">
                  <c:v>0.60833435999999996</c:v>
                </c:pt>
                <c:pt idx="7">
                  <c:v>0.71107197</c:v>
                </c:pt>
                <c:pt idx="8">
                  <c:v>0.77550434999999995</c:v>
                </c:pt>
                <c:pt idx="9">
                  <c:v>0.94770401999999998</c:v>
                </c:pt>
                <c:pt idx="10">
                  <c:v>1.1485578000000001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'ct2'!$C$2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'ct2'!$C$5:$C$15</c:f>
              <c:numCache>
                <c:formatCode>0.00</c:formatCode>
                <c:ptCount val="11"/>
                <c:pt idx="0">
                  <c:v>0.16582326999999999</c:v>
                </c:pt>
                <c:pt idx="1">
                  <c:v>0.20634614000000001</c:v>
                </c:pt>
                <c:pt idx="2">
                  <c:v>0.26052829999999999</c:v>
                </c:pt>
                <c:pt idx="3">
                  <c:v>0.33099740999999999</c:v>
                </c:pt>
                <c:pt idx="4">
                  <c:v>0.41393352</c:v>
                </c:pt>
                <c:pt idx="5">
                  <c:v>0.49756819000000002</c:v>
                </c:pt>
                <c:pt idx="6">
                  <c:v>0.58691961000000004</c:v>
                </c:pt>
                <c:pt idx="7">
                  <c:v>0.66614145000000002</c:v>
                </c:pt>
                <c:pt idx="8">
                  <c:v>0.81213944999999998</c:v>
                </c:pt>
                <c:pt idx="9">
                  <c:v>0.99591916999999996</c:v>
                </c:pt>
                <c:pt idx="10">
                  <c:v>1.0745084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'ct2'!$D$2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'ct2'!$D$5:$D$15</c:f>
              <c:numCache>
                <c:formatCode>0.00</c:formatCode>
                <c:ptCount val="11"/>
                <c:pt idx="0">
                  <c:v>0.16214894999999999</c:v>
                </c:pt>
                <c:pt idx="1">
                  <c:v>0.20119697</c:v>
                </c:pt>
                <c:pt idx="2">
                  <c:v>0.25439887999999999</c:v>
                </c:pt>
                <c:pt idx="3">
                  <c:v>0.32454412999999999</c:v>
                </c:pt>
                <c:pt idx="4">
                  <c:v>0.39765450000000002</c:v>
                </c:pt>
                <c:pt idx="5">
                  <c:v>0.48440206000000002</c:v>
                </c:pt>
                <c:pt idx="6">
                  <c:v>0.55339002999999998</c:v>
                </c:pt>
                <c:pt idx="7">
                  <c:v>0.6592344</c:v>
                </c:pt>
                <c:pt idx="8">
                  <c:v>0.85159940000000001</c:v>
                </c:pt>
                <c:pt idx="9">
                  <c:v>0.92468923000000003</c:v>
                </c:pt>
                <c:pt idx="10">
                  <c:v>0.99984645999999999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'ct2'!$E$2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'ct2'!$E$5:$E$15</c:f>
              <c:numCache>
                <c:formatCode>0.00</c:formatCode>
                <c:ptCount val="11"/>
                <c:pt idx="0">
                  <c:v>0.15816838999999999</c:v>
                </c:pt>
                <c:pt idx="1">
                  <c:v>0.19585474999999999</c:v>
                </c:pt>
                <c:pt idx="2">
                  <c:v>0.24830047999999999</c:v>
                </c:pt>
                <c:pt idx="3">
                  <c:v>0.31430805000000001</c:v>
                </c:pt>
                <c:pt idx="4">
                  <c:v>0.38149250000000001</c:v>
                </c:pt>
                <c:pt idx="5">
                  <c:v>0.45852914</c:v>
                </c:pt>
                <c:pt idx="6">
                  <c:v>0.54136037999999997</c:v>
                </c:pt>
                <c:pt idx="7">
                  <c:v>0.68046777999999997</c:v>
                </c:pt>
                <c:pt idx="8">
                  <c:v>0.78658879000000004</c:v>
                </c:pt>
                <c:pt idx="9">
                  <c:v>0.85766142999999995</c:v>
                </c:pt>
                <c:pt idx="10">
                  <c:v>0.91616200999999997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'ct2'!$F$2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'ct2'!$F$5:$F$15</c:f>
              <c:numCache>
                <c:formatCode>0.00</c:formatCode>
                <c:ptCount val="11"/>
                <c:pt idx="0">
                  <c:v>0.15391150000000001</c:v>
                </c:pt>
                <c:pt idx="1">
                  <c:v>0.19037651</c:v>
                </c:pt>
                <c:pt idx="2">
                  <c:v>0.24229788999999999</c:v>
                </c:pt>
                <c:pt idx="3">
                  <c:v>0.30297115000000002</c:v>
                </c:pt>
                <c:pt idx="4">
                  <c:v>0.37264949000000003</c:v>
                </c:pt>
                <c:pt idx="5">
                  <c:v>0.43588265999999998</c:v>
                </c:pt>
                <c:pt idx="6">
                  <c:v>0.55492728999999996</c:v>
                </c:pt>
                <c:pt idx="7">
                  <c:v>0.66158651999999996</c:v>
                </c:pt>
                <c:pt idx="8">
                  <c:v>0.72602469000000003</c:v>
                </c:pt>
                <c:pt idx="9">
                  <c:v>0.77922404000000001</c:v>
                </c:pt>
                <c:pt idx="10">
                  <c:v>0.82088309999999998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'ct2'!$G$2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'ct2'!$G$5:$G$15</c:f>
              <c:numCache>
                <c:formatCode>0.00</c:formatCode>
                <c:ptCount val="11"/>
                <c:pt idx="0">
                  <c:v>0.14941092</c:v>
                </c:pt>
                <c:pt idx="1">
                  <c:v>0.18482183999999999</c:v>
                </c:pt>
                <c:pt idx="2">
                  <c:v>0.23643881</c:v>
                </c:pt>
                <c:pt idx="3">
                  <c:v>0.29239201999999997</c:v>
                </c:pt>
                <c:pt idx="4">
                  <c:v>0.34595048</c:v>
                </c:pt>
                <c:pt idx="5">
                  <c:v>0.43304351000000002</c:v>
                </c:pt>
                <c:pt idx="6">
                  <c:v>0.53663205999999997</c:v>
                </c:pt>
                <c:pt idx="7">
                  <c:v>0.61005074000000004</c:v>
                </c:pt>
                <c:pt idx="8">
                  <c:v>0.65801489000000002</c:v>
                </c:pt>
                <c:pt idx="9">
                  <c:v>0.69117271999999996</c:v>
                </c:pt>
                <c:pt idx="10">
                  <c:v>0.71302164000000001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'ct2'!$H$2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'ct2'!$H$5:$H$15</c:f>
              <c:numCache>
                <c:formatCode>0.00</c:formatCode>
                <c:ptCount val="11"/>
                <c:pt idx="0">
                  <c:v>0.14470273</c:v>
                </c:pt>
                <c:pt idx="1">
                  <c:v>0.17925091000000001</c:v>
                </c:pt>
                <c:pt idx="2">
                  <c:v>0.22689602</c:v>
                </c:pt>
                <c:pt idx="3">
                  <c:v>0.27983254000000002</c:v>
                </c:pt>
                <c:pt idx="4">
                  <c:v>0.33988236999999999</c:v>
                </c:pt>
                <c:pt idx="5">
                  <c:v>0.43571349999999998</c:v>
                </c:pt>
                <c:pt idx="6">
                  <c:v>0.50389755000000003</c:v>
                </c:pt>
                <c:pt idx="7">
                  <c:v>0.54917210000000005</c:v>
                </c:pt>
                <c:pt idx="8">
                  <c:v>0.57842273</c:v>
                </c:pt>
                <c:pt idx="9">
                  <c:v>0.59099047999999998</c:v>
                </c:pt>
                <c:pt idx="10">
                  <c:v>0.60479479999999997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'ct2'!$I$2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'ct2'!$I$5:$I$15</c:f>
              <c:numCache>
                <c:formatCode>0.00</c:formatCode>
                <c:ptCount val="11"/>
                <c:pt idx="0">
                  <c:v>0.13982552000000001</c:v>
                </c:pt>
                <c:pt idx="1">
                  <c:v>0.17372243000000001</c:v>
                </c:pt>
                <c:pt idx="2">
                  <c:v>0.21972030000000001</c:v>
                </c:pt>
                <c:pt idx="3">
                  <c:v>0.26824882999999999</c:v>
                </c:pt>
                <c:pt idx="4">
                  <c:v>0.33923914999999999</c:v>
                </c:pt>
                <c:pt idx="5">
                  <c:v>0.41647290999999997</c:v>
                </c:pt>
                <c:pt idx="6">
                  <c:v>0.45686095999999998</c:v>
                </c:pt>
                <c:pt idx="7">
                  <c:v>0.48204067</c:v>
                </c:pt>
                <c:pt idx="8">
                  <c:v>0.48989490000000002</c:v>
                </c:pt>
                <c:pt idx="9">
                  <c:v>0.49329197000000002</c:v>
                </c:pt>
                <c:pt idx="10">
                  <c:v>0.48934838000000003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'ct2'!$J$2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'ct2'!$J$5:$J$15</c:f>
              <c:numCache>
                <c:formatCode>0.00</c:formatCode>
                <c:ptCount val="11"/>
                <c:pt idx="0">
                  <c:v>0.13482073</c:v>
                </c:pt>
                <c:pt idx="1">
                  <c:v>0.16829003000000001</c:v>
                </c:pt>
                <c:pt idx="2">
                  <c:v>0.20868819999999999</c:v>
                </c:pt>
                <c:pt idx="3">
                  <c:v>0.26229565999999999</c:v>
                </c:pt>
                <c:pt idx="4">
                  <c:v>0.32329588999999997</c:v>
                </c:pt>
                <c:pt idx="5">
                  <c:v>0.37348413000000003</c:v>
                </c:pt>
                <c:pt idx="6">
                  <c:v>0.40325683000000001</c:v>
                </c:pt>
                <c:pt idx="7">
                  <c:v>0.40810138000000001</c:v>
                </c:pt>
                <c:pt idx="8">
                  <c:v>0.40316006999999998</c:v>
                </c:pt>
                <c:pt idx="9">
                  <c:v>0.38940331</c:v>
                </c:pt>
                <c:pt idx="10">
                  <c:v>0.36956992999999999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'ct2'!$K$2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'ct2'!$K$5:$K$15</c:f>
              <c:numCache>
                <c:formatCode>0.00</c:formatCode>
                <c:ptCount val="11"/>
                <c:pt idx="0">
                  <c:v>0.12973272999999999</c:v>
                </c:pt>
                <c:pt idx="1">
                  <c:v>0.16275975000000001</c:v>
                </c:pt>
                <c:pt idx="2">
                  <c:v>0.20054664</c:v>
                </c:pt>
                <c:pt idx="3">
                  <c:v>0.25699242999999999</c:v>
                </c:pt>
                <c:pt idx="4">
                  <c:v>0.30383601999999998</c:v>
                </c:pt>
                <c:pt idx="5">
                  <c:v>0.33906585</c:v>
                </c:pt>
                <c:pt idx="6">
                  <c:v>0.34284504999999998</c:v>
                </c:pt>
                <c:pt idx="7">
                  <c:v>0.33265507</c:v>
                </c:pt>
                <c:pt idx="8">
                  <c:v>0.31202974999999999</c:v>
                </c:pt>
                <c:pt idx="9">
                  <c:v>0.28238859999999999</c:v>
                </c:pt>
                <c:pt idx="10">
                  <c:v>0.24634536000000001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'ct2'!$L$2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'ct2'!$L$5:$L$15</c:f>
              <c:numCache>
                <c:formatCode>0.00</c:formatCode>
                <c:ptCount val="11"/>
                <c:pt idx="0">
                  <c:v>0.124608</c:v>
                </c:pt>
                <c:pt idx="1">
                  <c:v>0.15543050999999999</c:v>
                </c:pt>
                <c:pt idx="2">
                  <c:v>0.19591275999999999</c:v>
                </c:pt>
                <c:pt idx="3">
                  <c:v>0.25056306</c:v>
                </c:pt>
                <c:pt idx="4">
                  <c:v>0.28409668999999999</c:v>
                </c:pt>
                <c:pt idx="5">
                  <c:v>0.29280397000000002</c:v>
                </c:pt>
                <c:pt idx="6">
                  <c:v>0.28108978000000001</c:v>
                </c:pt>
                <c:pt idx="7">
                  <c:v>0.25592788999999999</c:v>
                </c:pt>
                <c:pt idx="8">
                  <c:v>0.21931697</c:v>
                </c:pt>
                <c:pt idx="9">
                  <c:v>0.17698829999999999</c:v>
                </c:pt>
                <c:pt idx="10">
                  <c:v>0.14587370999999999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cT vs </a:t>
            </a:r>
            <a:r>
              <a:rPr lang="el-GR" sz="1400" b="0" i="0" u="none" strike="noStrike" baseline="0">
                <a:effectLst/>
              </a:rPr>
              <a:t>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'ct2'!$B$2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'ct2'!$B$5:$B$15</c:f>
              <c:numCache>
                <c:formatCode>0.00</c:formatCode>
                <c:ptCount val="11"/>
                <c:pt idx="0">
                  <c:v>0.16916381999999999</c:v>
                </c:pt>
                <c:pt idx="1">
                  <c:v>0.21124849000000001</c:v>
                </c:pt>
                <c:pt idx="2">
                  <c:v>0.26661395999999998</c:v>
                </c:pt>
                <c:pt idx="3">
                  <c:v>0.33762521000000001</c:v>
                </c:pt>
                <c:pt idx="4">
                  <c:v>0.42599118000000002</c:v>
                </c:pt>
                <c:pt idx="5">
                  <c:v>0.51365525000000001</c:v>
                </c:pt>
                <c:pt idx="6">
                  <c:v>0.60833435999999996</c:v>
                </c:pt>
                <c:pt idx="7">
                  <c:v>0.71107197</c:v>
                </c:pt>
                <c:pt idx="8">
                  <c:v>0.77550434999999995</c:v>
                </c:pt>
                <c:pt idx="9">
                  <c:v>0.94770401999999998</c:v>
                </c:pt>
                <c:pt idx="10">
                  <c:v>1.1485578000000001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C-430C-B974-C6F661F501B5}"/>
            </c:ext>
          </c:extLst>
        </c:ser>
        <c:ser>
          <c:idx val="1"/>
          <c:order val="1"/>
          <c:tx>
            <c:strRef>
              <c:f>'ct2'!$C$2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'ct2'!$C$5:$C$15</c:f>
              <c:numCache>
                <c:formatCode>0.00</c:formatCode>
                <c:ptCount val="11"/>
                <c:pt idx="0">
                  <c:v>0.16582326999999999</c:v>
                </c:pt>
                <c:pt idx="1">
                  <c:v>0.20634614000000001</c:v>
                </c:pt>
                <c:pt idx="2">
                  <c:v>0.26052829999999999</c:v>
                </c:pt>
                <c:pt idx="3">
                  <c:v>0.33099740999999999</c:v>
                </c:pt>
                <c:pt idx="4">
                  <c:v>0.41393352</c:v>
                </c:pt>
                <c:pt idx="5">
                  <c:v>0.49756819000000002</c:v>
                </c:pt>
                <c:pt idx="6">
                  <c:v>0.58691961000000004</c:v>
                </c:pt>
                <c:pt idx="7">
                  <c:v>0.66614145000000002</c:v>
                </c:pt>
                <c:pt idx="8">
                  <c:v>0.81213944999999998</c:v>
                </c:pt>
                <c:pt idx="9">
                  <c:v>0.99591916999999996</c:v>
                </c:pt>
                <c:pt idx="10">
                  <c:v>1.0745084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C-430C-B974-C6F661F501B5}"/>
            </c:ext>
          </c:extLst>
        </c:ser>
        <c:ser>
          <c:idx val="2"/>
          <c:order val="2"/>
          <c:tx>
            <c:strRef>
              <c:f>'ct2'!$D$2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'ct2'!$D$5:$D$15</c:f>
              <c:numCache>
                <c:formatCode>0.00</c:formatCode>
                <c:ptCount val="11"/>
                <c:pt idx="0">
                  <c:v>0.16214894999999999</c:v>
                </c:pt>
                <c:pt idx="1">
                  <c:v>0.20119697</c:v>
                </c:pt>
                <c:pt idx="2">
                  <c:v>0.25439887999999999</c:v>
                </c:pt>
                <c:pt idx="3">
                  <c:v>0.32454412999999999</c:v>
                </c:pt>
                <c:pt idx="4">
                  <c:v>0.39765450000000002</c:v>
                </c:pt>
                <c:pt idx="5">
                  <c:v>0.48440206000000002</c:v>
                </c:pt>
                <c:pt idx="6">
                  <c:v>0.55339002999999998</c:v>
                </c:pt>
                <c:pt idx="7">
                  <c:v>0.6592344</c:v>
                </c:pt>
                <c:pt idx="8">
                  <c:v>0.85159940000000001</c:v>
                </c:pt>
                <c:pt idx="9">
                  <c:v>0.92468923000000003</c:v>
                </c:pt>
                <c:pt idx="10">
                  <c:v>0.99984645999999999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C-430C-B974-C6F661F501B5}"/>
            </c:ext>
          </c:extLst>
        </c:ser>
        <c:ser>
          <c:idx val="3"/>
          <c:order val="3"/>
          <c:tx>
            <c:strRef>
              <c:f>'ct2'!$E$2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'ct2'!$E$5:$E$15</c:f>
              <c:numCache>
                <c:formatCode>0.00</c:formatCode>
                <c:ptCount val="11"/>
                <c:pt idx="0">
                  <c:v>0.15816838999999999</c:v>
                </c:pt>
                <c:pt idx="1">
                  <c:v>0.19585474999999999</c:v>
                </c:pt>
                <c:pt idx="2">
                  <c:v>0.24830047999999999</c:v>
                </c:pt>
                <c:pt idx="3">
                  <c:v>0.31430805000000001</c:v>
                </c:pt>
                <c:pt idx="4">
                  <c:v>0.38149250000000001</c:v>
                </c:pt>
                <c:pt idx="5">
                  <c:v>0.45852914</c:v>
                </c:pt>
                <c:pt idx="6">
                  <c:v>0.54136037999999997</c:v>
                </c:pt>
                <c:pt idx="7">
                  <c:v>0.68046777999999997</c:v>
                </c:pt>
                <c:pt idx="8">
                  <c:v>0.78658879000000004</c:v>
                </c:pt>
                <c:pt idx="9">
                  <c:v>0.85766142999999995</c:v>
                </c:pt>
                <c:pt idx="10">
                  <c:v>0.91616200999999997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C-430C-B974-C6F661F501B5}"/>
            </c:ext>
          </c:extLst>
        </c:ser>
        <c:ser>
          <c:idx val="4"/>
          <c:order val="4"/>
          <c:tx>
            <c:strRef>
              <c:f>'ct2'!$F$2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'ct2'!$F$5:$F$15</c:f>
              <c:numCache>
                <c:formatCode>0.00</c:formatCode>
                <c:ptCount val="11"/>
                <c:pt idx="0">
                  <c:v>0.15391150000000001</c:v>
                </c:pt>
                <c:pt idx="1">
                  <c:v>0.19037651</c:v>
                </c:pt>
                <c:pt idx="2">
                  <c:v>0.24229788999999999</c:v>
                </c:pt>
                <c:pt idx="3">
                  <c:v>0.30297115000000002</c:v>
                </c:pt>
                <c:pt idx="4">
                  <c:v>0.37264949000000003</c:v>
                </c:pt>
                <c:pt idx="5">
                  <c:v>0.43588265999999998</c:v>
                </c:pt>
                <c:pt idx="6">
                  <c:v>0.55492728999999996</c:v>
                </c:pt>
                <c:pt idx="7">
                  <c:v>0.66158651999999996</c:v>
                </c:pt>
                <c:pt idx="8">
                  <c:v>0.72602469000000003</c:v>
                </c:pt>
                <c:pt idx="9">
                  <c:v>0.77922404000000001</c:v>
                </c:pt>
                <c:pt idx="10">
                  <c:v>0.82088309999999998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C-430C-B974-C6F661F501B5}"/>
            </c:ext>
          </c:extLst>
        </c:ser>
        <c:ser>
          <c:idx val="5"/>
          <c:order val="5"/>
          <c:tx>
            <c:strRef>
              <c:f>'ct2'!$G$2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'ct2'!$G$5:$G$15</c:f>
              <c:numCache>
                <c:formatCode>0.00</c:formatCode>
                <c:ptCount val="11"/>
                <c:pt idx="0">
                  <c:v>0.14941092</c:v>
                </c:pt>
                <c:pt idx="1">
                  <c:v>0.18482183999999999</c:v>
                </c:pt>
                <c:pt idx="2">
                  <c:v>0.23643881</c:v>
                </c:pt>
                <c:pt idx="3">
                  <c:v>0.29239201999999997</c:v>
                </c:pt>
                <c:pt idx="4">
                  <c:v>0.34595048</c:v>
                </c:pt>
                <c:pt idx="5">
                  <c:v>0.43304351000000002</c:v>
                </c:pt>
                <c:pt idx="6">
                  <c:v>0.53663205999999997</c:v>
                </c:pt>
                <c:pt idx="7">
                  <c:v>0.61005074000000004</c:v>
                </c:pt>
                <c:pt idx="8">
                  <c:v>0.65801489000000002</c:v>
                </c:pt>
                <c:pt idx="9">
                  <c:v>0.69117271999999996</c:v>
                </c:pt>
                <c:pt idx="10">
                  <c:v>0.71302164000000001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C-430C-B974-C6F661F501B5}"/>
            </c:ext>
          </c:extLst>
        </c:ser>
        <c:ser>
          <c:idx val="6"/>
          <c:order val="6"/>
          <c:tx>
            <c:strRef>
              <c:f>'ct2'!$H$2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'ct2'!$H$5:$H$15</c:f>
              <c:numCache>
                <c:formatCode>0.00</c:formatCode>
                <c:ptCount val="11"/>
                <c:pt idx="0">
                  <c:v>0.14470273</c:v>
                </c:pt>
                <c:pt idx="1">
                  <c:v>0.17925091000000001</c:v>
                </c:pt>
                <c:pt idx="2">
                  <c:v>0.22689602</c:v>
                </c:pt>
                <c:pt idx="3">
                  <c:v>0.27983254000000002</c:v>
                </c:pt>
                <c:pt idx="4">
                  <c:v>0.33988236999999999</c:v>
                </c:pt>
                <c:pt idx="5">
                  <c:v>0.43571349999999998</c:v>
                </c:pt>
                <c:pt idx="6">
                  <c:v>0.50389755000000003</c:v>
                </c:pt>
                <c:pt idx="7">
                  <c:v>0.54917210000000005</c:v>
                </c:pt>
                <c:pt idx="8">
                  <c:v>0.57842273</c:v>
                </c:pt>
                <c:pt idx="9">
                  <c:v>0.59099047999999998</c:v>
                </c:pt>
                <c:pt idx="10">
                  <c:v>0.60479479999999997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C-430C-B974-C6F661F501B5}"/>
            </c:ext>
          </c:extLst>
        </c:ser>
        <c:ser>
          <c:idx val="7"/>
          <c:order val="7"/>
          <c:tx>
            <c:strRef>
              <c:f>'ct2'!$I$2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'ct2'!$I$5:$I$15</c:f>
              <c:numCache>
                <c:formatCode>0.00</c:formatCode>
                <c:ptCount val="11"/>
                <c:pt idx="0">
                  <c:v>0.13982552000000001</c:v>
                </c:pt>
                <c:pt idx="1">
                  <c:v>0.17372243000000001</c:v>
                </c:pt>
                <c:pt idx="2">
                  <c:v>0.21972030000000001</c:v>
                </c:pt>
                <c:pt idx="3">
                  <c:v>0.26824882999999999</c:v>
                </c:pt>
                <c:pt idx="4">
                  <c:v>0.33923914999999999</c:v>
                </c:pt>
                <c:pt idx="5">
                  <c:v>0.41647290999999997</c:v>
                </c:pt>
                <c:pt idx="6">
                  <c:v>0.45686095999999998</c:v>
                </c:pt>
                <c:pt idx="7">
                  <c:v>0.48204067</c:v>
                </c:pt>
                <c:pt idx="8">
                  <c:v>0.48989490000000002</c:v>
                </c:pt>
                <c:pt idx="9">
                  <c:v>0.49329197000000002</c:v>
                </c:pt>
                <c:pt idx="10">
                  <c:v>0.48934838000000003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4C-430C-B974-C6F661F501B5}"/>
            </c:ext>
          </c:extLst>
        </c:ser>
        <c:ser>
          <c:idx val="8"/>
          <c:order val="8"/>
          <c:tx>
            <c:strRef>
              <c:f>'ct2'!$J$2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'ct2'!$J$5:$J$15</c:f>
              <c:numCache>
                <c:formatCode>0.00</c:formatCode>
                <c:ptCount val="11"/>
                <c:pt idx="0">
                  <c:v>0.13482073</c:v>
                </c:pt>
                <c:pt idx="1">
                  <c:v>0.16829003000000001</c:v>
                </c:pt>
                <c:pt idx="2">
                  <c:v>0.20868819999999999</c:v>
                </c:pt>
                <c:pt idx="3">
                  <c:v>0.26229565999999999</c:v>
                </c:pt>
                <c:pt idx="4">
                  <c:v>0.32329588999999997</c:v>
                </c:pt>
                <c:pt idx="5">
                  <c:v>0.37348413000000003</c:v>
                </c:pt>
                <c:pt idx="6">
                  <c:v>0.40325683000000001</c:v>
                </c:pt>
                <c:pt idx="7">
                  <c:v>0.40810138000000001</c:v>
                </c:pt>
                <c:pt idx="8">
                  <c:v>0.40316006999999998</c:v>
                </c:pt>
                <c:pt idx="9">
                  <c:v>0.38940331</c:v>
                </c:pt>
                <c:pt idx="10">
                  <c:v>0.36956992999999999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4C-430C-B974-C6F661F501B5}"/>
            </c:ext>
          </c:extLst>
        </c:ser>
        <c:ser>
          <c:idx val="9"/>
          <c:order val="9"/>
          <c:tx>
            <c:strRef>
              <c:f>'ct2'!$K$2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'ct2'!$K$5:$K$15</c:f>
              <c:numCache>
                <c:formatCode>0.00</c:formatCode>
                <c:ptCount val="11"/>
                <c:pt idx="0">
                  <c:v>0.12973272999999999</c:v>
                </c:pt>
                <c:pt idx="1">
                  <c:v>0.16275975000000001</c:v>
                </c:pt>
                <c:pt idx="2">
                  <c:v>0.20054664</c:v>
                </c:pt>
                <c:pt idx="3">
                  <c:v>0.25699242999999999</c:v>
                </c:pt>
                <c:pt idx="4">
                  <c:v>0.30383601999999998</c:v>
                </c:pt>
                <c:pt idx="5">
                  <c:v>0.33906585</c:v>
                </c:pt>
                <c:pt idx="6">
                  <c:v>0.34284504999999998</c:v>
                </c:pt>
                <c:pt idx="7">
                  <c:v>0.33265507</c:v>
                </c:pt>
                <c:pt idx="8">
                  <c:v>0.31202974999999999</c:v>
                </c:pt>
                <c:pt idx="9">
                  <c:v>0.28238859999999999</c:v>
                </c:pt>
                <c:pt idx="10">
                  <c:v>0.24634536000000001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4C-430C-B974-C6F661F501B5}"/>
            </c:ext>
          </c:extLst>
        </c:ser>
        <c:ser>
          <c:idx val="10"/>
          <c:order val="10"/>
          <c:tx>
            <c:strRef>
              <c:f>'ct2'!$L$2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'ct2'!$A$5:$A$15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'ct2'!$L$5:$L$15</c:f>
              <c:numCache>
                <c:formatCode>0.00</c:formatCode>
                <c:ptCount val="11"/>
                <c:pt idx="0">
                  <c:v>0.124608</c:v>
                </c:pt>
                <c:pt idx="1">
                  <c:v>0.15543050999999999</c:v>
                </c:pt>
                <c:pt idx="2">
                  <c:v>0.19591275999999999</c:v>
                </c:pt>
                <c:pt idx="3">
                  <c:v>0.25056306</c:v>
                </c:pt>
                <c:pt idx="4">
                  <c:v>0.28409668999999999</c:v>
                </c:pt>
                <c:pt idx="5">
                  <c:v>0.29280397000000002</c:v>
                </c:pt>
                <c:pt idx="6">
                  <c:v>0.28108978000000001</c:v>
                </c:pt>
                <c:pt idx="7">
                  <c:v>0.25592788999999999</c:v>
                </c:pt>
                <c:pt idx="8">
                  <c:v>0.21931697</c:v>
                </c:pt>
                <c:pt idx="9">
                  <c:v>0.17698829999999999</c:v>
                </c:pt>
                <c:pt idx="10">
                  <c:v>0.14587370999999999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4C-430C-B974-C6F661F5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'cp2'!$B$2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'cp2'!$B$5:$B$15</c:f>
              <c:numCache>
                <c:formatCode>0.00</c:formatCode>
                <c:ptCount val="11"/>
                <c:pt idx="0">
                  <c:v>3.4008797E-2</c:v>
                </c:pt>
                <c:pt idx="1">
                  <c:v>6.2384438E-2</c:v>
                </c:pt>
                <c:pt idx="2">
                  <c:v>0.1011925</c:v>
                </c:pt>
                <c:pt idx="3">
                  <c:v>0.15292026</c:v>
                </c:pt>
                <c:pt idx="4">
                  <c:v>0.21776021000000001</c:v>
                </c:pt>
                <c:pt idx="5">
                  <c:v>0.2905508</c:v>
                </c:pt>
                <c:pt idx="6">
                  <c:v>0.35982665000000003</c:v>
                </c:pt>
                <c:pt idx="7">
                  <c:v>0.39991455999999997</c:v>
                </c:pt>
                <c:pt idx="8">
                  <c:v>0.37461074999999999</c:v>
                </c:pt>
                <c:pt idx="9">
                  <c:v>0.44609030999999999</c:v>
                </c:pt>
                <c:pt idx="10">
                  <c:v>0.44504233999999998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'cp2'!$C$2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'cp2'!$C$5:$C$15</c:f>
              <c:numCache>
                <c:formatCode>0.00</c:formatCode>
                <c:ptCount val="11"/>
                <c:pt idx="0">
                  <c:v>3.6934188999999999E-2</c:v>
                </c:pt>
                <c:pt idx="1">
                  <c:v>6.7506290999999996E-2</c:v>
                </c:pt>
                <c:pt idx="2">
                  <c:v>0.10984358</c:v>
                </c:pt>
                <c:pt idx="3">
                  <c:v>0.16650537000000001</c:v>
                </c:pt>
                <c:pt idx="4">
                  <c:v>0.23541471</c:v>
                </c:pt>
                <c:pt idx="5">
                  <c:v>0.31152287000000001</c:v>
                </c:pt>
                <c:pt idx="6">
                  <c:v>0.36664849999999999</c:v>
                </c:pt>
                <c:pt idx="7">
                  <c:v>0.38339129</c:v>
                </c:pt>
                <c:pt idx="8">
                  <c:v>0.46182786999999997</c:v>
                </c:pt>
                <c:pt idx="9">
                  <c:v>0.50718695000000003</c:v>
                </c:pt>
                <c:pt idx="10">
                  <c:v>0.47721109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'cp2'!$D$2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'cp2'!$D$5:$D$15</c:f>
              <c:numCache>
                <c:formatCode>0.00</c:formatCode>
                <c:ptCount val="11"/>
                <c:pt idx="0">
                  <c:v>3.9700128000000001E-2</c:v>
                </c:pt>
                <c:pt idx="1">
                  <c:v>7.2367713E-2</c:v>
                </c:pt>
                <c:pt idx="2">
                  <c:v>0.11807447</c:v>
                </c:pt>
                <c:pt idx="3">
                  <c:v>0.17925547</c:v>
                </c:pt>
                <c:pt idx="4">
                  <c:v>0.25047773000000001</c:v>
                </c:pt>
                <c:pt idx="5">
                  <c:v>0.32465022999999998</c:v>
                </c:pt>
                <c:pt idx="6">
                  <c:v>0.35406145</c:v>
                </c:pt>
                <c:pt idx="7">
                  <c:v>0.41455143999999999</c:v>
                </c:pt>
                <c:pt idx="8">
                  <c:v>0.51652730000000002</c:v>
                </c:pt>
                <c:pt idx="9">
                  <c:v>0.51253444000000004</c:v>
                </c:pt>
                <c:pt idx="10">
                  <c:v>0.49990240000000002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'cp2'!$E$2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'cp2'!$E$5:$E$15</c:f>
              <c:numCache>
                <c:formatCode>0.00</c:formatCode>
                <c:ptCount val="11"/>
                <c:pt idx="0">
                  <c:v>4.2305282999999999E-2</c:v>
                </c:pt>
                <c:pt idx="1">
                  <c:v>7.6974480999999997E-2</c:v>
                </c:pt>
                <c:pt idx="2">
                  <c:v>0.12588005999999999</c:v>
                </c:pt>
                <c:pt idx="3">
                  <c:v>0.18932035999999999</c:v>
                </c:pt>
                <c:pt idx="4">
                  <c:v>0.25633156000000001</c:v>
                </c:pt>
                <c:pt idx="5">
                  <c:v>0.31685221000000002</c:v>
                </c:pt>
                <c:pt idx="6">
                  <c:v>0.36780458999999999</c:v>
                </c:pt>
                <c:pt idx="7">
                  <c:v>0.45846909000000002</c:v>
                </c:pt>
                <c:pt idx="8">
                  <c:v>0.50395745000000003</c:v>
                </c:pt>
                <c:pt idx="9">
                  <c:v>0.51313072000000004</c:v>
                </c:pt>
                <c:pt idx="10">
                  <c:v>0.51310480000000003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'cp2'!$F$2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'cp2'!$F$5:$F$15</c:f>
              <c:numCache>
                <c:formatCode>0.00</c:formatCode>
                <c:ptCount val="11"/>
                <c:pt idx="0">
                  <c:v>4.4749840999999999E-2</c:v>
                </c:pt>
                <c:pt idx="1">
                  <c:v>8.1334211000000003E-2</c:v>
                </c:pt>
                <c:pt idx="2">
                  <c:v>0.13324404000000001</c:v>
                </c:pt>
                <c:pt idx="3">
                  <c:v>0.1981812</c:v>
                </c:pt>
                <c:pt idx="4">
                  <c:v>0.26635947999999998</c:v>
                </c:pt>
                <c:pt idx="5">
                  <c:v>0.31060188999999999</c:v>
                </c:pt>
                <c:pt idx="6">
                  <c:v>0.40293261000000002</c:v>
                </c:pt>
                <c:pt idx="7">
                  <c:v>0.46850588999999998</c:v>
                </c:pt>
                <c:pt idx="8">
                  <c:v>0.49031109</c:v>
                </c:pt>
                <c:pt idx="9">
                  <c:v>0.50412619000000003</c:v>
                </c:pt>
                <c:pt idx="10">
                  <c:v>0.50371253000000005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'cp2'!$G$2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'cp2'!$G$5:$G$15</c:f>
              <c:numCache>
                <c:formatCode>0.00</c:formatCode>
                <c:ptCount val="11"/>
                <c:pt idx="0">
                  <c:v>4.7035549000000003E-2</c:v>
                </c:pt>
                <c:pt idx="1">
                  <c:v>8.5456177999999994E-2</c:v>
                </c:pt>
                <c:pt idx="2">
                  <c:v>0.14013028</c:v>
                </c:pt>
                <c:pt idx="3">
                  <c:v>0.20319122000000001</c:v>
                </c:pt>
                <c:pt idx="4">
                  <c:v>0.25019404000000001</c:v>
                </c:pt>
                <c:pt idx="5">
                  <c:v>0.32478762</c:v>
                </c:pt>
                <c:pt idx="6">
                  <c:v>0.40519085999999999</c:v>
                </c:pt>
                <c:pt idx="7">
                  <c:v>0.44782072000000001</c:v>
                </c:pt>
                <c:pt idx="8">
                  <c:v>0.46934131000000001</c:v>
                </c:pt>
                <c:pt idx="9">
                  <c:v>0.47594500000000001</c:v>
                </c:pt>
                <c:pt idx="10">
                  <c:v>0.47109282000000002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'cp2'!$H$2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'cp2'!$H$5:$H$15</c:f>
              <c:numCache>
                <c:formatCode>0.00</c:formatCode>
                <c:ptCount val="11"/>
                <c:pt idx="0">
                  <c:v>4.9166314000000003E-2</c:v>
                </c:pt>
                <c:pt idx="1">
                  <c:v>8.9348375999999993E-2</c:v>
                </c:pt>
                <c:pt idx="2">
                  <c:v>0.14451109000000001</c:v>
                </c:pt>
                <c:pt idx="3">
                  <c:v>0.20348483000000001</c:v>
                </c:pt>
                <c:pt idx="4">
                  <c:v>0.25897418999999999</c:v>
                </c:pt>
                <c:pt idx="5">
                  <c:v>0.34384522000000001</c:v>
                </c:pt>
                <c:pt idx="6">
                  <c:v>0.39195310999999999</c:v>
                </c:pt>
                <c:pt idx="7">
                  <c:v>0.41912606000000002</c:v>
                </c:pt>
                <c:pt idx="8">
                  <c:v>0.43100441</c:v>
                </c:pt>
                <c:pt idx="9">
                  <c:v>0.42624736000000002</c:v>
                </c:pt>
                <c:pt idx="10">
                  <c:v>0.42308739000000001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'cp2'!$I$2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'cp2'!$I$5:$I$15</c:f>
              <c:numCache>
                <c:formatCode>0.00</c:formatCode>
                <c:ptCount val="11"/>
                <c:pt idx="0">
                  <c:v>5.1147662000000003E-2</c:v>
                </c:pt>
                <c:pt idx="1">
                  <c:v>9.3016416000000005E-2</c:v>
                </c:pt>
                <c:pt idx="2">
                  <c:v>0.14980967000000001</c:v>
                </c:pt>
                <c:pt idx="3">
                  <c:v>0.20298171000000001</c:v>
                </c:pt>
                <c:pt idx="4">
                  <c:v>0.27100363</c:v>
                </c:pt>
                <c:pt idx="5">
                  <c:v>0.33775577000000001</c:v>
                </c:pt>
                <c:pt idx="6">
                  <c:v>0.36582031999999998</c:v>
                </c:pt>
                <c:pt idx="7">
                  <c:v>0.37966602999999999</c:v>
                </c:pt>
                <c:pt idx="8">
                  <c:v>0.37626129000000003</c:v>
                </c:pt>
                <c:pt idx="9">
                  <c:v>0.36979619000000002</c:v>
                </c:pt>
                <c:pt idx="10">
                  <c:v>0.35325032000000001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'cp2'!$J$2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'cp2'!$J$5:$J$15</c:f>
              <c:numCache>
                <c:formatCode>0.00</c:formatCode>
                <c:ptCount val="11"/>
                <c:pt idx="0">
                  <c:v>5.2986841999999999E-2</c:v>
                </c:pt>
                <c:pt idx="1">
                  <c:v>9.6459850999999999E-2</c:v>
                </c:pt>
                <c:pt idx="2">
                  <c:v>0.14859012999999999</c:v>
                </c:pt>
                <c:pt idx="3">
                  <c:v>0.20690975</c:v>
                </c:pt>
                <c:pt idx="4">
                  <c:v>0.26473942</c:v>
                </c:pt>
                <c:pt idx="5">
                  <c:v>0.30818087</c:v>
                </c:pt>
                <c:pt idx="6">
                  <c:v>0.3301152</c:v>
                </c:pt>
                <c:pt idx="7">
                  <c:v>0.32807862999999998</c:v>
                </c:pt>
                <c:pt idx="8">
                  <c:v>0.31682654999999998</c:v>
                </c:pt>
                <c:pt idx="9">
                  <c:v>0.29557287999999998</c:v>
                </c:pt>
                <c:pt idx="10">
                  <c:v>0.26807836000000002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'cp2'!$K$2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'cp2'!$K$5:$K$15</c:f>
              <c:numCache>
                <c:formatCode>0.00</c:formatCode>
                <c:ptCount val="11"/>
                <c:pt idx="0">
                  <c:v>5.4692995000000001E-2</c:v>
                </c:pt>
                <c:pt idx="1">
                  <c:v>9.9517501999999994E-2</c:v>
                </c:pt>
                <c:pt idx="2">
                  <c:v>0.14983998000000001</c:v>
                </c:pt>
                <c:pt idx="3">
                  <c:v>0.21029431000000001</c:v>
                </c:pt>
                <c:pt idx="4">
                  <c:v>0.25474512999999999</c:v>
                </c:pt>
                <c:pt idx="5">
                  <c:v>0.28584081</c:v>
                </c:pt>
                <c:pt idx="6">
                  <c:v>0.28507527999999999</c:v>
                </c:pt>
                <c:pt idx="7">
                  <c:v>0.27082910999999998</c:v>
                </c:pt>
                <c:pt idx="8">
                  <c:v>0.24535292</c:v>
                </c:pt>
                <c:pt idx="9">
                  <c:v>0.21112639999999999</c:v>
                </c:pt>
                <c:pt idx="10">
                  <c:v>0.15899748999999999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'cp2'!$L$2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'cp2'!$L$5:$L$15</c:f>
              <c:numCache>
                <c:formatCode>0.00</c:formatCode>
                <c:ptCount val="11"/>
                <c:pt idx="0">
                  <c:v>5.6276399999999997E-2</c:v>
                </c:pt>
                <c:pt idx="1">
                  <c:v>0.10114380000000001</c:v>
                </c:pt>
                <c:pt idx="2">
                  <c:v>0.15286234000000001</c:v>
                </c:pt>
                <c:pt idx="3">
                  <c:v>0.21256581999999999</c:v>
                </c:pt>
                <c:pt idx="4">
                  <c:v>0.24411699000000001</c:v>
                </c:pt>
                <c:pt idx="5">
                  <c:v>0.24937664000000001</c:v>
                </c:pt>
                <c:pt idx="6">
                  <c:v>0.23524434999999999</c:v>
                </c:pt>
                <c:pt idx="7">
                  <c:v>0.20761648999999999</c:v>
                </c:pt>
                <c:pt idx="8">
                  <c:v>0.16483012999999999</c:v>
                </c:pt>
                <c:pt idx="9">
                  <c:v>0.10108101</c:v>
                </c:pt>
                <c:pt idx="10">
                  <c:v>-4.7616965999999997E-2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cP vs </a:t>
            </a:r>
            <a:r>
              <a:rPr lang="el-GR" sz="1400" b="0" i="0" u="none" strike="noStrike" baseline="0">
                <a:effectLst/>
              </a:rPr>
              <a:t>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'cp2'!$B$2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'cp2'!$B$5:$B$15</c:f>
              <c:numCache>
                <c:formatCode>0.00</c:formatCode>
                <c:ptCount val="11"/>
                <c:pt idx="0">
                  <c:v>3.4008797E-2</c:v>
                </c:pt>
                <c:pt idx="1">
                  <c:v>6.2384438E-2</c:v>
                </c:pt>
                <c:pt idx="2">
                  <c:v>0.1011925</c:v>
                </c:pt>
                <c:pt idx="3">
                  <c:v>0.15292026</c:v>
                </c:pt>
                <c:pt idx="4">
                  <c:v>0.21776021000000001</c:v>
                </c:pt>
                <c:pt idx="5">
                  <c:v>0.2905508</c:v>
                </c:pt>
                <c:pt idx="6">
                  <c:v>0.35982665000000003</c:v>
                </c:pt>
                <c:pt idx="7">
                  <c:v>0.39991455999999997</c:v>
                </c:pt>
                <c:pt idx="8">
                  <c:v>0.37461074999999999</c:v>
                </c:pt>
                <c:pt idx="9">
                  <c:v>0.44609030999999999</c:v>
                </c:pt>
                <c:pt idx="10">
                  <c:v>0.44504233999999998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7-4BE1-B961-F74411AD1E6B}"/>
            </c:ext>
          </c:extLst>
        </c:ser>
        <c:ser>
          <c:idx val="1"/>
          <c:order val="1"/>
          <c:tx>
            <c:strRef>
              <c:f>'cp2'!$C$2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'cp2'!$C$5:$C$15</c:f>
              <c:numCache>
                <c:formatCode>0.00</c:formatCode>
                <c:ptCount val="11"/>
                <c:pt idx="0">
                  <c:v>3.6934188999999999E-2</c:v>
                </c:pt>
                <c:pt idx="1">
                  <c:v>6.7506290999999996E-2</c:v>
                </c:pt>
                <c:pt idx="2">
                  <c:v>0.10984358</c:v>
                </c:pt>
                <c:pt idx="3">
                  <c:v>0.16650537000000001</c:v>
                </c:pt>
                <c:pt idx="4">
                  <c:v>0.23541471</c:v>
                </c:pt>
                <c:pt idx="5">
                  <c:v>0.31152287000000001</c:v>
                </c:pt>
                <c:pt idx="6">
                  <c:v>0.36664849999999999</c:v>
                </c:pt>
                <c:pt idx="7">
                  <c:v>0.38339129</c:v>
                </c:pt>
                <c:pt idx="8">
                  <c:v>0.46182786999999997</c:v>
                </c:pt>
                <c:pt idx="9">
                  <c:v>0.50718695000000003</c:v>
                </c:pt>
                <c:pt idx="10">
                  <c:v>0.47721109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7-4BE1-B961-F74411AD1E6B}"/>
            </c:ext>
          </c:extLst>
        </c:ser>
        <c:ser>
          <c:idx val="2"/>
          <c:order val="2"/>
          <c:tx>
            <c:strRef>
              <c:f>'cp2'!$D$2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'cp2'!$D$5:$D$15</c:f>
              <c:numCache>
                <c:formatCode>0.00</c:formatCode>
                <c:ptCount val="11"/>
                <c:pt idx="0">
                  <c:v>3.9700128000000001E-2</c:v>
                </c:pt>
                <c:pt idx="1">
                  <c:v>7.2367713E-2</c:v>
                </c:pt>
                <c:pt idx="2">
                  <c:v>0.11807447</c:v>
                </c:pt>
                <c:pt idx="3">
                  <c:v>0.17925547</c:v>
                </c:pt>
                <c:pt idx="4">
                  <c:v>0.25047773000000001</c:v>
                </c:pt>
                <c:pt idx="5">
                  <c:v>0.32465022999999998</c:v>
                </c:pt>
                <c:pt idx="6">
                  <c:v>0.35406145</c:v>
                </c:pt>
                <c:pt idx="7">
                  <c:v>0.41455143999999999</c:v>
                </c:pt>
                <c:pt idx="8">
                  <c:v>0.51652730000000002</c:v>
                </c:pt>
                <c:pt idx="9">
                  <c:v>0.51253444000000004</c:v>
                </c:pt>
                <c:pt idx="10">
                  <c:v>0.49990240000000002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7-4BE1-B961-F74411AD1E6B}"/>
            </c:ext>
          </c:extLst>
        </c:ser>
        <c:ser>
          <c:idx val="3"/>
          <c:order val="3"/>
          <c:tx>
            <c:strRef>
              <c:f>'cp2'!$E$2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'cp2'!$E$5:$E$15</c:f>
              <c:numCache>
                <c:formatCode>0.00</c:formatCode>
                <c:ptCount val="11"/>
                <c:pt idx="0">
                  <c:v>4.2305282999999999E-2</c:v>
                </c:pt>
                <c:pt idx="1">
                  <c:v>7.6974480999999997E-2</c:v>
                </c:pt>
                <c:pt idx="2">
                  <c:v>0.12588005999999999</c:v>
                </c:pt>
                <c:pt idx="3">
                  <c:v>0.18932035999999999</c:v>
                </c:pt>
                <c:pt idx="4">
                  <c:v>0.25633156000000001</c:v>
                </c:pt>
                <c:pt idx="5">
                  <c:v>0.31685221000000002</c:v>
                </c:pt>
                <c:pt idx="6">
                  <c:v>0.36780458999999999</c:v>
                </c:pt>
                <c:pt idx="7">
                  <c:v>0.45846909000000002</c:v>
                </c:pt>
                <c:pt idx="8">
                  <c:v>0.50395745000000003</c:v>
                </c:pt>
                <c:pt idx="9">
                  <c:v>0.51313072000000004</c:v>
                </c:pt>
                <c:pt idx="10">
                  <c:v>0.51310480000000003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7-4BE1-B961-F74411AD1E6B}"/>
            </c:ext>
          </c:extLst>
        </c:ser>
        <c:ser>
          <c:idx val="4"/>
          <c:order val="4"/>
          <c:tx>
            <c:strRef>
              <c:f>'cp2'!$F$2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'cp2'!$F$5:$F$15</c:f>
              <c:numCache>
                <c:formatCode>0.00</c:formatCode>
                <c:ptCount val="11"/>
                <c:pt idx="0">
                  <c:v>4.4749840999999999E-2</c:v>
                </c:pt>
                <c:pt idx="1">
                  <c:v>8.1334211000000003E-2</c:v>
                </c:pt>
                <c:pt idx="2">
                  <c:v>0.13324404000000001</c:v>
                </c:pt>
                <c:pt idx="3">
                  <c:v>0.1981812</c:v>
                </c:pt>
                <c:pt idx="4">
                  <c:v>0.26635947999999998</c:v>
                </c:pt>
                <c:pt idx="5">
                  <c:v>0.31060188999999999</c:v>
                </c:pt>
                <c:pt idx="6">
                  <c:v>0.40293261000000002</c:v>
                </c:pt>
                <c:pt idx="7">
                  <c:v>0.46850588999999998</c:v>
                </c:pt>
                <c:pt idx="8">
                  <c:v>0.49031109</c:v>
                </c:pt>
                <c:pt idx="9">
                  <c:v>0.50412619000000003</c:v>
                </c:pt>
                <c:pt idx="10">
                  <c:v>0.50371253000000005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7-4BE1-B961-F74411AD1E6B}"/>
            </c:ext>
          </c:extLst>
        </c:ser>
        <c:ser>
          <c:idx val="5"/>
          <c:order val="5"/>
          <c:tx>
            <c:strRef>
              <c:f>'cp2'!$G$2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'cp2'!$G$5:$G$15</c:f>
              <c:numCache>
                <c:formatCode>0.00</c:formatCode>
                <c:ptCount val="11"/>
                <c:pt idx="0">
                  <c:v>4.7035549000000003E-2</c:v>
                </c:pt>
                <c:pt idx="1">
                  <c:v>8.5456177999999994E-2</c:v>
                </c:pt>
                <c:pt idx="2">
                  <c:v>0.14013028</c:v>
                </c:pt>
                <c:pt idx="3">
                  <c:v>0.20319122000000001</c:v>
                </c:pt>
                <c:pt idx="4">
                  <c:v>0.25019404000000001</c:v>
                </c:pt>
                <c:pt idx="5">
                  <c:v>0.32478762</c:v>
                </c:pt>
                <c:pt idx="6">
                  <c:v>0.40519085999999999</c:v>
                </c:pt>
                <c:pt idx="7">
                  <c:v>0.44782072000000001</c:v>
                </c:pt>
                <c:pt idx="8">
                  <c:v>0.46934131000000001</c:v>
                </c:pt>
                <c:pt idx="9">
                  <c:v>0.47594500000000001</c:v>
                </c:pt>
                <c:pt idx="10">
                  <c:v>0.47109282000000002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77-4BE1-B961-F74411AD1E6B}"/>
            </c:ext>
          </c:extLst>
        </c:ser>
        <c:ser>
          <c:idx val="6"/>
          <c:order val="6"/>
          <c:tx>
            <c:strRef>
              <c:f>'cp2'!$H$2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'cp2'!$H$5:$H$15</c:f>
              <c:numCache>
                <c:formatCode>0.00</c:formatCode>
                <c:ptCount val="11"/>
                <c:pt idx="0">
                  <c:v>4.9166314000000003E-2</c:v>
                </c:pt>
                <c:pt idx="1">
                  <c:v>8.9348375999999993E-2</c:v>
                </c:pt>
                <c:pt idx="2">
                  <c:v>0.14451109000000001</c:v>
                </c:pt>
                <c:pt idx="3">
                  <c:v>0.20348483000000001</c:v>
                </c:pt>
                <c:pt idx="4">
                  <c:v>0.25897418999999999</c:v>
                </c:pt>
                <c:pt idx="5">
                  <c:v>0.34384522000000001</c:v>
                </c:pt>
                <c:pt idx="6">
                  <c:v>0.39195310999999999</c:v>
                </c:pt>
                <c:pt idx="7">
                  <c:v>0.41912606000000002</c:v>
                </c:pt>
                <c:pt idx="8">
                  <c:v>0.43100441</c:v>
                </c:pt>
                <c:pt idx="9">
                  <c:v>0.42624736000000002</c:v>
                </c:pt>
                <c:pt idx="10">
                  <c:v>0.42308739000000001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77-4BE1-B961-F74411AD1E6B}"/>
            </c:ext>
          </c:extLst>
        </c:ser>
        <c:ser>
          <c:idx val="7"/>
          <c:order val="7"/>
          <c:tx>
            <c:strRef>
              <c:f>'cp2'!$I$2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'cp2'!$I$5:$I$15</c:f>
              <c:numCache>
                <c:formatCode>0.00</c:formatCode>
                <c:ptCount val="11"/>
                <c:pt idx="0">
                  <c:v>5.1147662000000003E-2</c:v>
                </c:pt>
                <c:pt idx="1">
                  <c:v>9.3016416000000005E-2</c:v>
                </c:pt>
                <c:pt idx="2">
                  <c:v>0.14980967000000001</c:v>
                </c:pt>
                <c:pt idx="3">
                  <c:v>0.20298171000000001</c:v>
                </c:pt>
                <c:pt idx="4">
                  <c:v>0.27100363</c:v>
                </c:pt>
                <c:pt idx="5">
                  <c:v>0.33775577000000001</c:v>
                </c:pt>
                <c:pt idx="6">
                  <c:v>0.36582031999999998</c:v>
                </c:pt>
                <c:pt idx="7">
                  <c:v>0.37966602999999999</c:v>
                </c:pt>
                <c:pt idx="8">
                  <c:v>0.37626129000000003</c:v>
                </c:pt>
                <c:pt idx="9">
                  <c:v>0.36979619000000002</c:v>
                </c:pt>
                <c:pt idx="10">
                  <c:v>0.35325032000000001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77-4BE1-B961-F74411AD1E6B}"/>
            </c:ext>
          </c:extLst>
        </c:ser>
        <c:ser>
          <c:idx val="8"/>
          <c:order val="8"/>
          <c:tx>
            <c:strRef>
              <c:f>'cp2'!$J$2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'cp2'!$J$5:$J$15</c:f>
              <c:numCache>
                <c:formatCode>0.00</c:formatCode>
                <c:ptCount val="11"/>
                <c:pt idx="0">
                  <c:v>5.2986841999999999E-2</c:v>
                </c:pt>
                <c:pt idx="1">
                  <c:v>9.6459850999999999E-2</c:v>
                </c:pt>
                <c:pt idx="2">
                  <c:v>0.14859012999999999</c:v>
                </c:pt>
                <c:pt idx="3">
                  <c:v>0.20690975</c:v>
                </c:pt>
                <c:pt idx="4">
                  <c:v>0.26473942</c:v>
                </c:pt>
                <c:pt idx="5">
                  <c:v>0.30818087</c:v>
                </c:pt>
                <c:pt idx="6">
                  <c:v>0.3301152</c:v>
                </c:pt>
                <c:pt idx="7">
                  <c:v>0.32807862999999998</c:v>
                </c:pt>
                <c:pt idx="8">
                  <c:v>0.31682654999999998</c:v>
                </c:pt>
                <c:pt idx="9">
                  <c:v>0.29557287999999998</c:v>
                </c:pt>
                <c:pt idx="10">
                  <c:v>0.26807836000000002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77-4BE1-B961-F74411AD1E6B}"/>
            </c:ext>
          </c:extLst>
        </c:ser>
        <c:ser>
          <c:idx val="9"/>
          <c:order val="9"/>
          <c:tx>
            <c:strRef>
              <c:f>'cp2'!$K$2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'cp2'!$K$5:$K$15</c:f>
              <c:numCache>
                <c:formatCode>0.00</c:formatCode>
                <c:ptCount val="11"/>
                <c:pt idx="0">
                  <c:v>5.4692995000000001E-2</c:v>
                </c:pt>
                <c:pt idx="1">
                  <c:v>9.9517501999999994E-2</c:v>
                </c:pt>
                <c:pt idx="2">
                  <c:v>0.14983998000000001</c:v>
                </c:pt>
                <c:pt idx="3">
                  <c:v>0.21029431000000001</c:v>
                </c:pt>
                <c:pt idx="4">
                  <c:v>0.25474512999999999</c:v>
                </c:pt>
                <c:pt idx="5">
                  <c:v>0.28584081</c:v>
                </c:pt>
                <c:pt idx="6">
                  <c:v>0.28507527999999999</c:v>
                </c:pt>
                <c:pt idx="7">
                  <c:v>0.27082910999999998</c:v>
                </c:pt>
                <c:pt idx="8">
                  <c:v>0.24535292</c:v>
                </c:pt>
                <c:pt idx="9">
                  <c:v>0.21112639999999999</c:v>
                </c:pt>
                <c:pt idx="10">
                  <c:v>0.15899748999999999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77-4BE1-B961-F74411AD1E6B}"/>
            </c:ext>
          </c:extLst>
        </c:ser>
        <c:ser>
          <c:idx val="10"/>
          <c:order val="10"/>
          <c:tx>
            <c:strRef>
              <c:f>'cp2'!$L$2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'cp2'!$A$5:$A$15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'cp2'!$L$5:$L$15</c:f>
              <c:numCache>
                <c:formatCode>0.00</c:formatCode>
                <c:ptCount val="11"/>
                <c:pt idx="0">
                  <c:v>5.6276399999999997E-2</c:v>
                </c:pt>
                <c:pt idx="1">
                  <c:v>0.10114380000000001</c:v>
                </c:pt>
                <c:pt idx="2">
                  <c:v>0.15286234000000001</c:v>
                </c:pt>
                <c:pt idx="3">
                  <c:v>0.21256581999999999</c:v>
                </c:pt>
                <c:pt idx="4">
                  <c:v>0.24411699000000001</c:v>
                </c:pt>
                <c:pt idx="5">
                  <c:v>0.24937664000000001</c:v>
                </c:pt>
                <c:pt idx="6">
                  <c:v>0.23524434999999999</c:v>
                </c:pt>
                <c:pt idx="7">
                  <c:v>0.20761648999999999</c:v>
                </c:pt>
                <c:pt idx="8">
                  <c:v>0.16483012999999999</c:v>
                </c:pt>
                <c:pt idx="9">
                  <c:v>0.10108101</c:v>
                </c:pt>
                <c:pt idx="10">
                  <c:v>-4.7616965999999997E-2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77-4BE1-B961-F74411AD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'Eigen ontwerp BOT'!$B$16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BOT'!$B$17:$B$25</c:f>
              <c:numCache>
                <c:formatCode>General</c:formatCode>
                <c:ptCount val="9"/>
                <c:pt idx="0">
                  <c:v>0.22564910707761796</c:v>
                </c:pt>
                <c:pt idx="1">
                  <c:v>0.2965284084660369</c:v>
                </c:pt>
                <c:pt idx="2">
                  <c:v>0.34413725547394514</c:v>
                </c:pt>
                <c:pt idx="3">
                  <c:v>0.38572457732810184</c:v>
                </c:pt>
                <c:pt idx="4">
                  <c:v>0.47914489308619701</c:v>
                </c:pt>
                <c:pt idx="5">
                  <c:v>0.56181965293517533</c:v>
                </c:pt>
                <c:pt idx="6">
                  <c:v>0.5367518767247853</c:v>
                </c:pt>
                <c:pt idx="7">
                  <c:v>0.4699211221346446</c:v>
                </c:pt>
                <c:pt idx="8">
                  <c:v>0.33441740249503021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8-4B26-81D8-8D4C59392F6B}"/>
            </c:ext>
          </c:extLst>
        </c:ser>
        <c:ser>
          <c:idx val="1"/>
          <c:order val="1"/>
          <c:tx>
            <c:strRef>
              <c:f>'Eigen ontwerp BOT'!$C$16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BOT'!$C$17:$C$25</c:f>
              <c:numCache>
                <c:formatCode>General</c:formatCode>
                <c:ptCount val="9"/>
                <c:pt idx="0">
                  <c:v>0.24528438362184729</c:v>
                </c:pt>
                <c:pt idx="1">
                  <c:v>0.32289595962269696</c:v>
                </c:pt>
                <c:pt idx="2">
                  <c:v>0.38060988464062928</c:v>
                </c:pt>
                <c:pt idx="3">
                  <c:v>0.43718500295051882</c:v>
                </c:pt>
                <c:pt idx="4">
                  <c:v>0.58050079015705203</c:v>
                </c:pt>
                <c:pt idx="5">
                  <c:v>0.59471699251084986</c:v>
                </c:pt>
                <c:pt idx="6">
                  <c:v>0.57282905987854449</c:v>
                </c:pt>
                <c:pt idx="7">
                  <c:v>0.50041336440565809</c:v>
                </c:pt>
                <c:pt idx="8">
                  <c:v>0.37398486163645589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8-4B26-81D8-8D4C59392F6B}"/>
            </c:ext>
          </c:extLst>
        </c:ser>
        <c:ser>
          <c:idx val="2"/>
          <c:order val="2"/>
          <c:tx>
            <c:strRef>
              <c:f>'Eigen ontwerp BOT'!$D$16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BOT'!$D$17:$D$25</c:f>
              <c:numCache>
                <c:formatCode>General</c:formatCode>
                <c:ptCount val="9"/>
                <c:pt idx="0">
                  <c:v>0.2650344416342641</c:v>
                </c:pt>
                <c:pt idx="1">
                  <c:v>0.34995222777190516</c:v>
                </c:pt>
                <c:pt idx="2">
                  <c:v>0.41868415081493954</c:v>
                </c:pt>
                <c:pt idx="3">
                  <c:v>0.51692824694873585</c:v>
                </c:pt>
                <c:pt idx="4">
                  <c:v>0.63251898878971335</c:v>
                </c:pt>
                <c:pt idx="5">
                  <c:v>0.6321225107103976</c:v>
                </c:pt>
                <c:pt idx="6">
                  <c:v>0.61368947217229897</c:v>
                </c:pt>
                <c:pt idx="7">
                  <c:v>0.52877414812642465</c:v>
                </c:pt>
                <c:pt idx="8">
                  <c:v>0.42242530924002436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8-4B26-81D8-8D4C59392F6B}"/>
            </c:ext>
          </c:extLst>
        </c:ser>
        <c:ser>
          <c:idx val="3"/>
          <c:order val="3"/>
          <c:tx>
            <c:strRef>
              <c:f>'Eigen ontwerp BOT'!$E$16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BOT'!$E$17:$E$25</c:f>
              <c:numCache>
                <c:formatCode>General</c:formatCode>
                <c:ptCount val="9"/>
                <c:pt idx="0">
                  <c:v>0.28467315910224711</c:v>
                </c:pt>
                <c:pt idx="1">
                  <c:v>0.37758941184539013</c:v>
                </c:pt>
                <c:pt idx="2">
                  <c:v>0.45806958953273436</c:v>
                </c:pt>
                <c:pt idx="3">
                  <c:v>0.60285913052604823</c:v>
                </c:pt>
                <c:pt idx="4">
                  <c:v>0.66251801786967346</c:v>
                </c:pt>
                <c:pt idx="5">
                  <c:v>0.66707225901398082</c:v>
                </c:pt>
                <c:pt idx="6">
                  <c:v>0.64620436654958691</c:v>
                </c:pt>
                <c:pt idx="7">
                  <c:v>0.56391725948791338</c:v>
                </c:pt>
                <c:pt idx="8">
                  <c:v>0.47546077004940573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8-4B26-81D8-8D4C59392F6B}"/>
            </c:ext>
          </c:extLst>
        </c:ser>
        <c:ser>
          <c:idx val="4"/>
          <c:order val="4"/>
          <c:tx>
            <c:strRef>
              <c:f>'Eigen ontwerp BOT'!$F$16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BOT'!$F$17:$F$25</c:f>
              <c:numCache>
                <c:formatCode>General</c:formatCode>
                <c:ptCount val="9"/>
                <c:pt idx="0">
                  <c:v>0.30464904009234051</c:v>
                </c:pt>
                <c:pt idx="1">
                  <c:v>0.40626605209367783</c:v>
                </c:pt>
                <c:pt idx="2">
                  <c:v>0.50599628693720222</c:v>
                </c:pt>
                <c:pt idx="3">
                  <c:v>0.66509973591549298</c:v>
                </c:pt>
                <c:pt idx="4">
                  <c:v>0.69426731575023715</c:v>
                </c:pt>
                <c:pt idx="5">
                  <c:v>0.70374178142756472</c:v>
                </c:pt>
                <c:pt idx="6">
                  <c:v>0.67019076900395302</c:v>
                </c:pt>
                <c:pt idx="7">
                  <c:v>0.60434752820863469</c:v>
                </c:pt>
                <c:pt idx="8">
                  <c:v>0.52982302452784857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08-4B26-81D8-8D4C59392F6B}"/>
            </c:ext>
          </c:extLst>
        </c:ser>
        <c:ser>
          <c:idx val="5"/>
          <c:order val="5"/>
          <c:tx>
            <c:strRef>
              <c:f>'Eigen ontwerp BOT'!$G$16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BOT'!$G$17:$G$25</c:f>
              <c:numCache>
                <c:formatCode>General</c:formatCode>
                <c:ptCount val="9"/>
                <c:pt idx="0">
                  <c:v>0.3250342359972217</c:v>
                </c:pt>
                <c:pt idx="1">
                  <c:v>0.43670415803993606</c:v>
                </c:pt>
                <c:pt idx="2">
                  <c:v>0.57032280231324939</c:v>
                </c:pt>
                <c:pt idx="3">
                  <c:v>0.70004601292296065</c:v>
                </c:pt>
                <c:pt idx="4">
                  <c:v>0.72705586151913282</c:v>
                </c:pt>
                <c:pt idx="5">
                  <c:v>0.73075397650065654</c:v>
                </c:pt>
                <c:pt idx="6">
                  <c:v>0.69381501940372414</c:v>
                </c:pt>
                <c:pt idx="7">
                  <c:v>0.64447032306320218</c:v>
                </c:pt>
                <c:pt idx="8">
                  <c:v>0.5851172313939409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8-4B26-81D8-8D4C59392F6B}"/>
            </c:ext>
          </c:extLst>
        </c:ser>
        <c:ser>
          <c:idx val="6"/>
          <c:order val="6"/>
          <c:tx>
            <c:strRef>
              <c:f>'Eigen ontwerp BOT'!$H$16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BOT'!$H$17:$H$25</c:f>
              <c:numCache>
                <c:formatCode>General</c:formatCode>
                <c:ptCount val="9"/>
                <c:pt idx="0">
                  <c:v>0.34581121502096401</c:v>
                </c:pt>
                <c:pt idx="1">
                  <c:v>0.4695227709941836</c:v>
                </c:pt>
                <c:pt idx="2">
                  <c:v>0.63601716988563661</c:v>
                </c:pt>
                <c:pt idx="3">
                  <c:v>0.72753328628845082</c:v>
                </c:pt>
                <c:pt idx="4">
                  <c:v>0.76023467700281289</c:v>
                </c:pt>
                <c:pt idx="5">
                  <c:v>0.74946022443092353</c:v>
                </c:pt>
                <c:pt idx="6">
                  <c:v>0.71905165322066733</c:v>
                </c:pt>
                <c:pt idx="7">
                  <c:v>0.6820911962604066</c:v>
                </c:pt>
                <c:pt idx="8">
                  <c:v>0.63537069754082698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08-4B26-81D8-8D4C59392F6B}"/>
            </c:ext>
          </c:extLst>
        </c:ser>
        <c:ser>
          <c:idx val="7"/>
          <c:order val="7"/>
          <c:tx>
            <c:strRef>
              <c:f>'Eigen ontwerp BOT'!$I$16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BOT'!$I$17:$I$25</c:f>
              <c:numCache>
                <c:formatCode>General</c:formatCode>
                <c:ptCount val="9"/>
                <c:pt idx="0">
                  <c:v>0.36722765007079028</c:v>
                </c:pt>
                <c:pt idx="1">
                  <c:v>0.50222167682283714</c:v>
                </c:pt>
                <c:pt idx="2">
                  <c:v>0.69193366501565701</c:v>
                </c:pt>
                <c:pt idx="3">
                  <c:v>0.75741721430109255</c:v>
                </c:pt>
                <c:pt idx="4">
                  <c:v>0.78372176751108702</c:v>
                </c:pt>
                <c:pt idx="5">
                  <c:v>0.76714150556336191</c:v>
                </c:pt>
                <c:pt idx="6">
                  <c:v>0.74378607201737135</c:v>
                </c:pt>
                <c:pt idx="7">
                  <c:v>0.71559830649768641</c:v>
                </c:pt>
                <c:pt idx="8">
                  <c:v>0.68264806739871808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08-4B26-81D8-8D4C59392F6B}"/>
            </c:ext>
          </c:extLst>
        </c:ser>
        <c:ser>
          <c:idx val="8"/>
          <c:order val="8"/>
          <c:tx>
            <c:strRef>
              <c:f>'Eigen ontwerp BOT'!$J$16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BOT'!$J$17:$J$25</c:f>
              <c:numCache>
                <c:formatCode>General</c:formatCode>
                <c:ptCount val="9"/>
                <c:pt idx="0">
                  <c:v>0.38987180297742702</c:v>
                </c:pt>
                <c:pt idx="1">
                  <c:v>0.5437010488060815</c:v>
                </c:pt>
                <c:pt idx="2">
                  <c:v>0.72989037601158213</c:v>
                </c:pt>
                <c:pt idx="3">
                  <c:v>0.78719454566843317</c:v>
                </c:pt>
                <c:pt idx="4">
                  <c:v>0.79906621051993476</c:v>
                </c:pt>
                <c:pt idx="5">
                  <c:v>0.785190206094458</c:v>
                </c:pt>
                <c:pt idx="6">
                  <c:v>0.76779603988070066</c:v>
                </c:pt>
                <c:pt idx="7">
                  <c:v>0.74682085067781223</c:v>
                </c:pt>
                <c:pt idx="8">
                  <c:v>0.72386820212830949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08-4B26-81D8-8D4C59392F6B}"/>
            </c:ext>
          </c:extLst>
        </c:ser>
        <c:ser>
          <c:idx val="9"/>
          <c:order val="9"/>
          <c:tx>
            <c:strRef>
              <c:f>'Eigen ontwerp BOT'!$K$16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BOT'!$K$17:$K$25</c:f>
              <c:numCache>
                <c:formatCode>General</c:formatCode>
                <c:ptCount val="9"/>
                <c:pt idx="0">
                  <c:v>0.41481680223278222</c:v>
                </c:pt>
                <c:pt idx="1">
                  <c:v>0.59760848949251799</c:v>
                </c:pt>
                <c:pt idx="2">
                  <c:v>0.75609962658096852</c:v>
                </c:pt>
                <c:pt idx="3">
                  <c:v>0.81166780739950706</c:v>
                </c:pt>
                <c:pt idx="4">
                  <c:v>0.81247813694761362</c:v>
                </c:pt>
                <c:pt idx="5">
                  <c:v>0.80326791604993497</c:v>
                </c:pt>
                <c:pt idx="6">
                  <c:v>0.79019859808819348</c:v>
                </c:pt>
                <c:pt idx="7">
                  <c:v>0.77620392056209697</c:v>
                </c:pt>
                <c:pt idx="8">
                  <c:v>0.76045176591162167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08-4B26-81D8-8D4C59392F6B}"/>
            </c:ext>
          </c:extLst>
        </c:ser>
        <c:ser>
          <c:idx val="10"/>
          <c:order val="10"/>
          <c:tx>
            <c:strRef>
              <c:f>'Eigen ontwerp BOT'!$L$16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'Eigen ontwerp BOT'!$A$17:$A$25</c:f>
              <c:numCache>
                <c:formatCode>#,##0.000_-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'Eigen ontwerp BOT'!$L$17:$L$25</c:f>
              <c:numCache>
                <c:formatCode>General</c:formatCode>
                <c:ptCount val="9"/>
                <c:pt idx="0">
                  <c:v>0.43933343506216749</c:v>
                </c:pt>
                <c:pt idx="1">
                  <c:v>0.64964044529715248</c:v>
                </c:pt>
                <c:pt idx="2">
                  <c:v>0.78272074469963993</c:v>
                </c:pt>
                <c:pt idx="3">
                  <c:v>0.82751939546642239</c:v>
                </c:pt>
                <c:pt idx="4">
                  <c:v>0.82608903954410917</c:v>
                </c:pt>
                <c:pt idx="5">
                  <c:v>0.81976778446844745</c:v>
                </c:pt>
                <c:pt idx="6">
                  <c:v>0.81230089676757022</c:v>
                </c:pt>
                <c:pt idx="7">
                  <c:v>0.80362583130747522</c:v>
                </c:pt>
                <c:pt idx="8">
                  <c:v>0.79116956378617986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08-4B26-81D8-8D4C5939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 ontwerp BOT'!$B$1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BOT'!$B$4:$B$14</c15:sqref>
                  </c15:fullRef>
                </c:ext>
              </c:extLst>
              <c:f>'BOT ontwerp BOT'!$B$4:$B$12</c:f>
              <c:numCache>
                <c:formatCode>General</c:formatCode>
                <c:ptCount val="9"/>
                <c:pt idx="0">
                  <c:v>7.7110424637794495E-2</c:v>
                </c:pt>
                <c:pt idx="1">
                  <c:v>0.12512381374835968</c:v>
                </c:pt>
                <c:pt idx="2">
                  <c:v>0.18095208704471588</c:v>
                </c:pt>
                <c:pt idx="3">
                  <c:v>0.30370444059371948</c:v>
                </c:pt>
                <c:pt idx="4">
                  <c:v>0.39141005277633667</c:v>
                </c:pt>
                <c:pt idx="5">
                  <c:v>0.34835314750671387</c:v>
                </c:pt>
                <c:pt idx="6">
                  <c:v>0.24979212880134583</c:v>
                </c:pt>
                <c:pt idx="7">
                  <c:v>0.11847856640815735</c:v>
                </c:pt>
                <c:pt idx="8">
                  <c:v>1.7353355884552002E-2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'BOT ontwerp BOT'!$D$1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BOT'!$D$4:$D$14</c15:sqref>
                  </c15:fullRef>
                </c:ext>
              </c:extLst>
              <c:f>'BOT ontwerp BOT'!$D$4:$D$12</c:f>
              <c:numCache>
                <c:formatCode>General</c:formatCode>
                <c:ptCount val="9"/>
                <c:pt idx="0">
                  <c:v>8.2047350704669952E-2</c:v>
                </c:pt>
                <c:pt idx="1">
                  <c:v>0.13243401050567627</c:v>
                </c:pt>
                <c:pt idx="2">
                  <c:v>0.19433087110519409</c:v>
                </c:pt>
                <c:pt idx="3">
                  <c:v>0.34099447727203369</c:v>
                </c:pt>
                <c:pt idx="4">
                  <c:v>0.41737142205238342</c:v>
                </c:pt>
                <c:pt idx="5">
                  <c:v>0.38283315300941467</c:v>
                </c:pt>
                <c:pt idx="6">
                  <c:v>0.30072611570358276</c:v>
                </c:pt>
                <c:pt idx="7">
                  <c:v>0.1947329044342041</c:v>
                </c:pt>
                <c:pt idx="8">
                  <c:v>3.9273969829082489E-2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'BOT ontwerp BOT'!$F$1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BOT'!$F$4:$F$14</c15:sqref>
                  </c15:fullRef>
                </c:ext>
              </c:extLst>
              <c:f>'BOT ontwerp BOT'!$F$4:$F$12</c:f>
              <c:numCache>
                <c:formatCode>General</c:formatCode>
                <c:ptCount val="9"/>
                <c:pt idx="0">
                  <c:v>8.6365506052970886E-2</c:v>
                </c:pt>
                <c:pt idx="1">
                  <c:v>0.13919606804847717</c:v>
                </c:pt>
                <c:pt idx="2">
                  <c:v>0.21421864628791809</c:v>
                </c:pt>
                <c:pt idx="3">
                  <c:v>0.36315062642097473</c:v>
                </c:pt>
                <c:pt idx="4">
                  <c:v>0.44210824370384216</c:v>
                </c:pt>
                <c:pt idx="5">
                  <c:v>0.41667556762695313</c:v>
                </c:pt>
                <c:pt idx="6">
                  <c:v>0.348806232213974</c:v>
                </c:pt>
                <c:pt idx="7">
                  <c:v>0.2646239697933197</c:v>
                </c:pt>
                <c:pt idx="8">
                  <c:v>0.16766385734081268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'BOT ontwerp BOT'!$H$1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BOT'!$H$4:$H$14</c15:sqref>
                  </c15:fullRef>
                </c:ext>
              </c:extLst>
              <c:f>'BOT ontwerp BOT'!$H$4:$H$12</c:f>
              <c:numCache>
                <c:formatCode>General</c:formatCode>
                <c:ptCount val="9"/>
                <c:pt idx="0">
                  <c:v>9.0296350419521332E-2</c:v>
                </c:pt>
                <c:pt idx="1">
                  <c:v>0.14561919867992401</c:v>
                </c:pt>
                <c:pt idx="2">
                  <c:v>0.24444755911827087</c:v>
                </c:pt>
                <c:pt idx="3">
                  <c:v>0.38534015417098999</c:v>
                </c:pt>
                <c:pt idx="4">
                  <c:v>0.46471989154815674</c:v>
                </c:pt>
                <c:pt idx="5">
                  <c:v>0.44651591777801514</c:v>
                </c:pt>
                <c:pt idx="6">
                  <c:v>0.39398390054702759</c:v>
                </c:pt>
                <c:pt idx="7">
                  <c:v>0.32880032062530518</c:v>
                </c:pt>
                <c:pt idx="8">
                  <c:v>0.25290504097938538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'BOT ontwerp BOT'!$J$1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BOT'!$J$4:$J$14</c15:sqref>
                  </c15:fullRef>
                </c:ext>
              </c:extLst>
              <c:f>'BOT ontwerp BOT'!$J$4:$J$12</c:f>
              <c:numCache>
                <c:formatCode>General</c:formatCode>
                <c:ptCount val="9"/>
                <c:pt idx="0">
                  <c:v>9.3651764094829559E-2</c:v>
                </c:pt>
                <c:pt idx="1">
                  <c:v>0.15159596502780914</c:v>
                </c:pt>
                <c:pt idx="2">
                  <c:v>0.26993724703788757</c:v>
                </c:pt>
                <c:pt idx="3">
                  <c:v>0.40712428092956543</c:v>
                </c:pt>
                <c:pt idx="4">
                  <c:v>0.48322317004203796</c:v>
                </c:pt>
                <c:pt idx="5">
                  <c:v>0.47170817852020264</c:v>
                </c:pt>
                <c:pt idx="6">
                  <c:v>0.43436267971992493</c:v>
                </c:pt>
                <c:pt idx="7">
                  <c:v>0.38562506437301636</c:v>
                </c:pt>
                <c:pt idx="8">
                  <c:v>0.32870042324066162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'BOT ontwerp BOT'!$L$1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BOT'!$L$4:$L$14</c15:sqref>
                  </c15:fullRef>
                </c:ext>
              </c:extLst>
              <c:f>'BOT ontwerp BOT'!$L$4:$L$12</c:f>
              <c:numCache>
                <c:formatCode>General</c:formatCode>
                <c:ptCount val="9"/>
                <c:pt idx="0">
                  <c:v>9.6620917320251465E-2</c:v>
                </c:pt>
                <c:pt idx="1">
                  <c:v>0.1571134626865387</c:v>
                </c:pt>
                <c:pt idx="2">
                  <c:v>0.28555154800415039</c:v>
                </c:pt>
                <c:pt idx="3">
                  <c:v>0.43562862277030945</c:v>
                </c:pt>
                <c:pt idx="4">
                  <c:v>0.49758946895599365</c:v>
                </c:pt>
                <c:pt idx="5">
                  <c:v>0.49332749843597412</c:v>
                </c:pt>
                <c:pt idx="6">
                  <c:v>0.46961727738380432</c:v>
                </c:pt>
                <c:pt idx="7">
                  <c:v>0.43509110808372498</c:v>
                </c:pt>
                <c:pt idx="8">
                  <c:v>0.39383167028427124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'BOT ontwerp BOT'!$N$1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BOT'!$N$4:$N$14</c15:sqref>
                  </c15:fullRef>
                </c:ext>
              </c:extLst>
              <c:f>'BOT ontwerp BOT'!$N$4:$N$12</c:f>
              <c:numCache>
                <c:formatCode>General</c:formatCode>
                <c:ptCount val="9"/>
                <c:pt idx="0">
                  <c:v>9.9215418100357056E-2</c:v>
                </c:pt>
                <c:pt idx="1">
                  <c:v>0.16514770686626434</c:v>
                </c:pt>
                <c:pt idx="2">
                  <c:v>0.30204316973686218</c:v>
                </c:pt>
                <c:pt idx="3">
                  <c:v>0.45231688022613525</c:v>
                </c:pt>
                <c:pt idx="4">
                  <c:v>0.50528806447982788</c:v>
                </c:pt>
                <c:pt idx="5">
                  <c:v>0.51070982217788696</c:v>
                </c:pt>
                <c:pt idx="6">
                  <c:v>0.49843117594718933</c:v>
                </c:pt>
                <c:pt idx="7">
                  <c:v>0.47632259130477905</c:v>
                </c:pt>
                <c:pt idx="8">
                  <c:v>0.44770601391792297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'BOT ontwerp BOT'!$P$1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BOT'!$P$4:$P$14</c15:sqref>
                  </c15:fullRef>
                </c:ext>
              </c:extLst>
              <c:f>'BOT ontwerp BOT'!$P$4:$P$12</c:f>
              <c:numCache>
                <c:formatCode>General</c:formatCode>
                <c:ptCount val="9"/>
                <c:pt idx="0">
                  <c:v>0.10140832513570786</c:v>
                </c:pt>
                <c:pt idx="1">
                  <c:v>0.17788413166999817</c:v>
                </c:pt>
                <c:pt idx="2">
                  <c:v>0.3142932653427124</c:v>
                </c:pt>
                <c:pt idx="3">
                  <c:v>0.45683860778808594</c:v>
                </c:pt>
                <c:pt idx="4">
                  <c:v>0.50495493412017822</c:v>
                </c:pt>
                <c:pt idx="5">
                  <c:v>0.52041679620742798</c:v>
                </c:pt>
                <c:pt idx="6">
                  <c:v>0.51894074678421021</c:v>
                </c:pt>
                <c:pt idx="7">
                  <c:v>0.50805479288101196</c:v>
                </c:pt>
                <c:pt idx="8">
                  <c:v>0.49043044447898865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'BOT ontwerp BOT'!$R$1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BOT'!$R$4:$R$14</c15:sqref>
                  </c15:fullRef>
                </c:ext>
              </c:extLst>
              <c:f>'BOT ontwerp BOT'!$R$4:$R$12</c:f>
              <c:numCache>
                <c:formatCode>General</c:formatCode>
                <c:ptCount val="9"/>
                <c:pt idx="0">
                  <c:v>0.10329403728246689</c:v>
                </c:pt>
                <c:pt idx="1">
                  <c:v>0.19103805720806122</c:v>
                </c:pt>
                <c:pt idx="2">
                  <c:v>0.33150827884674072</c:v>
                </c:pt>
                <c:pt idx="3">
                  <c:v>0.45249646902084351</c:v>
                </c:pt>
                <c:pt idx="4">
                  <c:v>0.49730551242828369</c:v>
                </c:pt>
                <c:pt idx="5">
                  <c:v>0.51868104934692383</c:v>
                </c:pt>
                <c:pt idx="6">
                  <c:v>0.52657908201217651</c:v>
                </c:pt>
                <c:pt idx="7">
                  <c:v>0.52530139684677124</c:v>
                </c:pt>
                <c:pt idx="8">
                  <c:v>0.51795488595962524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'BOT ontwerp BOT'!$T$1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BOT'!$T$4:$T$14</c15:sqref>
                  </c15:fullRef>
                </c:ext>
              </c:extLst>
              <c:f>'BOT ontwerp BOT'!$T$4:$T$12</c:f>
              <c:numCache>
                <c:formatCode>General</c:formatCode>
                <c:ptCount val="9"/>
                <c:pt idx="0">
                  <c:v>0.10497167706489563</c:v>
                </c:pt>
                <c:pt idx="1">
                  <c:v>0.20118845999240875</c:v>
                </c:pt>
                <c:pt idx="2">
                  <c:v>0.34876993298530579</c:v>
                </c:pt>
                <c:pt idx="3">
                  <c:v>0.44282543659210205</c:v>
                </c:pt>
                <c:pt idx="4">
                  <c:v>0.48319798707962036</c:v>
                </c:pt>
                <c:pt idx="5">
                  <c:v>0.50427740812301636</c:v>
                </c:pt>
                <c:pt idx="6">
                  <c:v>0.51496011018753052</c:v>
                </c:pt>
                <c:pt idx="7">
                  <c:v>0.51629596948623657</c:v>
                </c:pt>
                <c:pt idx="8">
                  <c:v>0.50817996263504028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'BOT ontwerp BOT'!$V$1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BOT'!$A$4:$A$14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BOT'!$V$4:$V$14</c15:sqref>
                  </c15:fullRef>
                </c:ext>
              </c:extLst>
              <c:f>'BOT ontwerp BOT'!$V$4:$V$12</c:f>
              <c:numCache>
                <c:formatCode>General</c:formatCode>
                <c:ptCount val="9"/>
                <c:pt idx="0">
                  <c:v>0.10645152628421783</c:v>
                </c:pt>
                <c:pt idx="1">
                  <c:v>0.21018652617931366</c:v>
                </c:pt>
                <c:pt idx="2">
                  <c:v>0.35461148619651794</c:v>
                </c:pt>
                <c:pt idx="3">
                  <c:v>0.42799085378646851</c:v>
                </c:pt>
                <c:pt idx="4">
                  <c:v>0.46226561069488525</c:v>
                </c:pt>
                <c:pt idx="5">
                  <c:v>0.47937512397766113</c:v>
                </c:pt>
                <c:pt idx="6">
                  <c:v>0.4843648374080658</c:v>
                </c:pt>
                <c:pt idx="7">
                  <c:v>0.47911286354064941</c:v>
                </c:pt>
                <c:pt idx="8">
                  <c:v>0.45834216475486755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ser>
          <c:idx val="11"/>
          <c:order val="11"/>
          <c:tx>
            <c:strRef>
              <c:f>'BOT ontwerp BOT'!$B$1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BOT'!$B$4:$B$12</c15:sqref>
                  </c15:fullRef>
                </c:ext>
              </c:extLst>
              <c:f>'BOT ontwerp BOT'!$B$4:$B$12</c:f>
              <c:numCache>
                <c:formatCode>General</c:formatCode>
                <c:ptCount val="9"/>
                <c:pt idx="0">
                  <c:v>7.7110424637794495E-2</c:v>
                </c:pt>
                <c:pt idx="1">
                  <c:v>0.12512381374835968</c:v>
                </c:pt>
                <c:pt idx="2">
                  <c:v>0.18095208704471588</c:v>
                </c:pt>
                <c:pt idx="3">
                  <c:v>0.30370444059371948</c:v>
                </c:pt>
                <c:pt idx="4">
                  <c:v>0.39141005277633667</c:v>
                </c:pt>
                <c:pt idx="5">
                  <c:v>0.34835314750671387</c:v>
                </c:pt>
                <c:pt idx="6">
                  <c:v>0.24979212880134583</c:v>
                </c:pt>
                <c:pt idx="7">
                  <c:v>0.11847856640815735</c:v>
                </c:pt>
                <c:pt idx="8">
                  <c:v>1.7353355884552002E-2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A98E-48D7-A071-34B0866E2E12}"/>
            </c:ext>
          </c:extLst>
        </c:ser>
        <c:ser>
          <c:idx val="12"/>
          <c:order val="12"/>
          <c:tx>
            <c:strRef>
              <c:f>'BOT ontwerp BOT'!$D$1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BOT'!$D$4:$D$12</c15:sqref>
                  </c15:fullRef>
                </c:ext>
              </c:extLst>
              <c:f>'BOT ontwerp BOT'!$D$4:$D$12</c:f>
              <c:numCache>
                <c:formatCode>General</c:formatCode>
                <c:ptCount val="9"/>
                <c:pt idx="0">
                  <c:v>8.2047350704669952E-2</c:v>
                </c:pt>
                <c:pt idx="1">
                  <c:v>0.13243401050567627</c:v>
                </c:pt>
                <c:pt idx="2">
                  <c:v>0.19433087110519409</c:v>
                </c:pt>
                <c:pt idx="3">
                  <c:v>0.34099447727203369</c:v>
                </c:pt>
                <c:pt idx="4">
                  <c:v>0.41737142205238342</c:v>
                </c:pt>
                <c:pt idx="5">
                  <c:v>0.38283315300941467</c:v>
                </c:pt>
                <c:pt idx="6">
                  <c:v>0.30072611570358276</c:v>
                </c:pt>
                <c:pt idx="7">
                  <c:v>0.1947329044342041</c:v>
                </c:pt>
                <c:pt idx="8">
                  <c:v>3.9273969829082489E-2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A98E-48D7-A071-34B0866E2E12}"/>
            </c:ext>
          </c:extLst>
        </c:ser>
        <c:ser>
          <c:idx val="13"/>
          <c:order val="13"/>
          <c:tx>
            <c:strRef>
              <c:f>'BOT ontwerp BOT'!$F$1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BOT'!$F$4:$F$12</c15:sqref>
                  </c15:fullRef>
                </c:ext>
              </c:extLst>
              <c:f>'BOT ontwerp BOT'!$F$4:$F$12</c:f>
              <c:numCache>
                <c:formatCode>General</c:formatCode>
                <c:ptCount val="9"/>
                <c:pt idx="0">
                  <c:v>8.6365506052970886E-2</c:v>
                </c:pt>
                <c:pt idx="1">
                  <c:v>0.13919606804847717</c:v>
                </c:pt>
                <c:pt idx="2">
                  <c:v>0.21421864628791809</c:v>
                </c:pt>
                <c:pt idx="3">
                  <c:v>0.36315062642097473</c:v>
                </c:pt>
                <c:pt idx="4">
                  <c:v>0.44210824370384216</c:v>
                </c:pt>
                <c:pt idx="5">
                  <c:v>0.41667556762695313</c:v>
                </c:pt>
                <c:pt idx="6">
                  <c:v>0.348806232213974</c:v>
                </c:pt>
                <c:pt idx="7">
                  <c:v>0.2646239697933197</c:v>
                </c:pt>
                <c:pt idx="8">
                  <c:v>0.16766385734081268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A98E-48D7-A071-34B0866E2E12}"/>
            </c:ext>
          </c:extLst>
        </c:ser>
        <c:ser>
          <c:idx val="14"/>
          <c:order val="14"/>
          <c:tx>
            <c:strRef>
              <c:f>'BOT ontwerp BOT'!$H$1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BOT'!$H$4:$H$12</c15:sqref>
                  </c15:fullRef>
                </c:ext>
              </c:extLst>
              <c:f>'BOT ontwerp BOT'!$H$4:$H$12</c:f>
              <c:numCache>
                <c:formatCode>General</c:formatCode>
                <c:ptCount val="9"/>
                <c:pt idx="0">
                  <c:v>9.0296350419521332E-2</c:v>
                </c:pt>
                <c:pt idx="1">
                  <c:v>0.14561919867992401</c:v>
                </c:pt>
                <c:pt idx="2">
                  <c:v>0.24444755911827087</c:v>
                </c:pt>
                <c:pt idx="3">
                  <c:v>0.38534015417098999</c:v>
                </c:pt>
                <c:pt idx="4">
                  <c:v>0.46471989154815674</c:v>
                </c:pt>
                <c:pt idx="5">
                  <c:v>0.44651591777801514</c:v>
                </c:pt>
                <c:pt idx="6">
                  <c:v>0.39398390054702759</c:v>
                </c:pt>
                <c:pt idx="7">
                  <c:v>0.32880032062530518</c:v>
                </c:pt>
                <c:pt idx="8">
                  <c:v>0.25290504097938538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A98E-48D7-A071-34B0866E2E12}"/>
            </c:ext>
          </c:extLst>
        </c:ser>
        <c:ser>
          <c:idx val="15"/>
          <c:order val="15"/>
          <c:tx>
            <c:strRef>
              <c:f>'BOT ontwerp BOT'!$J$1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BOT'!$J$4:$J$12</c15:sqref>
                  </c15:fullRef>
                </c:ext>
              </c:extLst>
              <c:f>'BOT ontwerp BOT'!$J$4:$J$12</c:f>
              <c:numCache>
                <c:formatCode>General</c:formatCode>
                <c:ptCount val="9"/>
                <c:pt idx="0">
                  <c:v>9.3651764094829559E-2</c:v>
                </c:pt>
                <c:pt idx="1">
                  <c:v>0.15159596502780914</c:v>
                </c:pt>
                <c:pt idx="2">
                  <c:v>0.26993724703788757</c:v>
                </c:pt>
                <c:pt idx="3">
                  <c:v>0.40712428092956543</c:v>
                </c:pt>
                <c:pt idx="4">
                  <c:v>0.48322317004203796</c:v>
                </c:pt>
                <c:pt idx="5">
                  <c:v>0.47170817852020264</c:v>
                </c:pt>
                <c:pt idx="6">
                  <c:v>0.43436267971992493</c:v>
                </c:pt>
                <c:pt idx="7">
                  <c:v>0.38562506437301636</c:v>
                </c:pt>
                <c:pt idx="8">
                  <c:v>0.32870042324066162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A98E-48D7-A071-34B0866E2E12}"/>
            </c:ext>
          </c:extLst>
        </c:ser>
        <c:ser>
          <c:idx val="16"/>
          <c:order val="16"/>
          <c:tx>
            <c:strRef>
              <c:f>'BOT ontwerp BOT'!$L$1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BOT'!$L$4:$L$12</c15:sqref>
                  </c15:fullRef>
                </c:ext>
              </c:extLst>
              <c:f>'BOT ontwerp BOT'!$L$4:$L$12</c:f>
              <c:numCache>
                <c:formatCode>General</c:formatCode>
                <c:ptCount val="9"/>
                <c:pt idx="0">
                  <c:v>9.6620917320251465E-2</c:v>
                </c:pt>
                <c:pt idx="1">
                  <c:v>0.1571134626865387</c:v>
                </c:pt>
                <c:pt idx="2">
                  <c:v>0.28555154800415039</c:v>
                </c:pt>
                <c:pt idx="3">
                  <c:v>0.43562862277030945</c:v>
                </c:pt>
                <c:pt idx="4">
                  <c:v>0.49758946895599365</c:v>
                </c:pt>
                <c:pt idx="5">
                  <c:v>0.49332749843597412</c:v>
                </c:pt>
                <c:pt idx="6">
                  <c:v>0.46961727738380432</c:v>
                </c:pt>
                <c:pt idx="7">
                  <c:v>0.43509110808372498</c:v>
                </c:pt>
                <c:pt idx="8">
                  <c:v>0.39383167028427124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A98E-48D7-A071-34B0866E2E12}"/>
            </c:ext>
          </c:extLst>
        </c:ser>
        <c:ser>
          <c:idx val="17"/>
          <c:order val="17"/>
          <c:tx>
            <c:strRef>
              <c:f>'BOT ontwerp BOT'!$N$1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BOT'!$N$4:$N$12</c15:sqref>
                  </c15:fullRef>
                </c:ext>
              </c:extLst>
              <c:f>'BOT ontwerp BOT'!$N$4:$N$12</c:f>
              <c:numCache>
                <c:formatCode>General</c:formatCode>
                <c:ptCount val="9"/>
                <c:pt idx="0">
                  <c:v>9.9215418100357056E-2</c:v>
                </c:pt>
                <c:pt idx="1">
                  <c:v>0.16514770686626434</c:v>
                </c:pt>
                <c:pt idx="2">
                  <c:v>0.30204316973686218</c:v>
                </c:pt>
                <c:pt idx="3">
                  <c:v>0.45231688022613525</c:v>
                </c:pt>
                <c:pt idx="4">
                  <c:v>0.50528806447982788</c:v>
                </c:pt>
                <c:pt idx="5">
                  <c:v>0.51070982217788696</c:v>
                </c:pt>
                <c:pt idx="6">
                  <c:v>0.49843117594718933</c:v>
                </c:pt>
                <c:pt idx="7">
                  <c:v>0.47632259130477905</c:v>
                </c:pt>
                <c:pt idx="8">
                  <c:v>0.44770601391792297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A98E-48D7-A071-34B0866E2E12}"/>
            </c:ext>
          </c:extLst>
        </c:ser>
        <c:ser>
          <c:idx val="18"/>
          <c:order val="18"/>
          <c:tx>
            <c:strRef>
              <c:f>'BOT ontwerp BOT'!$P$1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BOT'!$P$4:$P$12</c15:sqref>
                  </c15:fullRef>
                </c:ext>
              </c:extLst>
              <c:f>'BOT ontwerp BOT'!$P$4:$P$12</c:f>
              <c:numCache>
                <c:formatCode>General</c:formatCode>
                <c:ptCount val="9"/>
                <c:pt idx="0">
                  <c:v>0.10140832513570786</c:v>
                </c:pt>
                <c:pt idx="1">
                  <c:v>0.17788413166999817</c:v>
                </c:pt>
                <c:pt idx="2">
                  <c:v>0.3142932653427124</c:v>
                </c:pt>
                <c:pt idx="3">
                  <c:v>0.45683860778808594</c:v>
                </c:pt>
                <c:pt idx="4">
                  <c:v>0.50495493412017822</c:v>
                </c:pt>
                <c:pt idx="5">
                  <c:v>0.52041679620742798</c:v>
                </c:pt>
                <c:pt idx="6">
                  <c:v>0.51894074678421021</c:v>
                </c:pt>
                <c:pt idx="7">
                  <c:v>0.50805479288101196</c:v>
                </c:pt>
                <c:pt idx="8">
                  <c:v>0.49043044447898865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A98E-48D7-A071-34B0866E2E12}"/>
            </c:ext>
          </c:extLst>
        </c:ser>
        <c:ser>
          <c:idx val="19"/>
          <c:order val="19"/>
          <c:tx>
            <c:strRef>
              <c:f>'BOT ontwerp BOT'!$R$1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BOT'!$R$4:$R$12</c15:sqref>
                  </c15:fullRef>
                </c:ext>
              </c:extLst>
              <c:f>'BOT ontwerp BOT'!$R$4:$R$12</c:f>
              <c:numCache>
                <c:formatCode>General</c:formatCode>
                <c:ptCount val="9"/>
                <c:pt idx="0">
                  <c:v>0.10329403728246689</c:v>
                </c:pt>
                <c:pt idx="1">
                  <c:v>0.19103805720806122</c:v>
                </c:pt>
                <c:pt idx="2">
                  <c:v>0.33150827884674072</c:v>
                </c:pt>
                <c:pt idx="3">
                  <c:v>0.45249646902084351</c:v>
                </c:pt>
                <c:pt idx="4">
                  <c:v>0.49730551242828369</c:v>
                </c:pt>
                <c:pt idx="5">
                  <c:v>0.51868104934692383</c:v>
                </c:pt>
                <c:pt idx="6">
                  <c:v>0.52657908201217651</c:v>
                </c:pt>
                <c:pt idx="7">
                  <c:v>0.52530139684677124</c:v>
                </c:pt>
                <c:pt idx="8">
                  <c:v>0.51795488595962524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A98E-48D7-A071-34B0866E2E12}"/>
            </c:ext>
          </c:extLst>
        </c:ser>
        <c:ser>
          <c:idx val="20"/>
          <c:order val="20"/>
          <c:tx>
            <c:strRef>
              <c:f>'BOT ontwerp BOT'!$T$1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BOT'!$T$4:$T$12</c15:sqref>
                  </c15:fullRef>
                </c:ext>
              </c:extLst>
              <c:f>'BOT ontwerp BOT'!$T$4:$T$12</c:f>
              <c:numCache>
                <c:formatCode>General</c:formatCode>
                <c:ptCount val="9"/>
                <c:pt idx="0">
                  <c:v>0.10497167706489563</c:v>
                </c:pt>
                <c:pt idx="1">
                  <c:v>0.20118845999240875</c:v>
                </c:pt>
                <c:pt idx="2">
                  <c:v>0.34876993298530579</c:v>
                </c:pt>
                <c:pt idx="3">
                  <c:v>0.44282543659210205</c:v>
                </c:pt>
                <c:pt idx="4">
                  <c:v>0.48319798707962036</c:v>
                </c:pt>
                <c:pt idx="5">
                  <c:v>0.50427740812301636</c:v>
                </c:pt>
                <c:pt idx="6">
                  <c:v>0.51496011018753052</c:v>
                </c:pt>
                <c:pt idx="7">
                  <c:v>0.51629596948623657</c:v>
                </c:pt>
                <c:pt idx="8">
                  <c:v>0.50817996263504028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A98E-48D7-A071-34B0866E2E12}"/>
            </c:ext>
          </c:extLst>
        </c:ser>
        <c:ser>
          <c:idx val="21"/>
          <c:order val="21"/>
          <c:tx>
            <c:strRef>
              <c:f>'BOT ontwerp BOT'!$V$1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BOT'!$V$4:$V$12</c15:sqref>
                  </c15:fullRef>
                </c:ext>
              </c:extLst>
              <c:f>'BOT ontwerp BOT'!$V$4:$V$12</c:f>
              <c:numCache>
                <c:formatCode>General</c:formatCode>
                <c:ptCount val="9"/>
                <c:pt idx="0">
                  <c:v>0.10645152628421783</c:v>
                </c:pt>
                <c:pt idx="1">
                  <c:v>0.21018652617931366</c:v>
                </c:pt>
                <c:pt idx="2">
                  <c:v>0.35461148619651794</c:v>
                </c:pt>
                <c:pt idx="3">
                  <c:v>0.42799085378646851</c:v>
                </c:pt>
                <c:pt idx="4">
                  <c:v>0.46226561069488525</c:v>
                </c:pt>
                <c:pt idx="5">
                  <c:v>0.47937512397766113</c:v>
                </c:pt>
                <c:pt idx="6">
                  <c:v>0.4843648374080658</c:v>
                </c:pt>
                <c:pt idx="7">
                  <c:v>0.47911286354064941</c:v>
                </c:pt>
                <c:pt idx="8">
                  <c:v>0.45834216475486755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A98E-48D7-A071-34B0866E2E12}"/>
            </c:ext>
          </c:extLst>
        </c:ser>
        <c:ser>
          <c:idx val="22"/>
          <c:order val="22"/>
          <c:tx>
            <c:strRef>
              <c:f>'BOT ontwerp BOT'!$B$1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BOT'!$B$4:$B$12</c15:sqref>
                  </c15:fullRef>
                </c:ext>
              </c:extLst>
              <c:f>'BOT ontwerp BOT'!$B$4:$B$12</c:f>
              <c:numCache>
                <c:formatCode>General</c:formatCode>
                <c:ptCount val="9"/>
                <c:pt idx="0">
                  <c:v>7.7110424637794495E-2</c:v>
                </c:pt>
                <c:pt idx="1">
                  <c:v>0.12512381374835968</c:v>
                </c:pt>
                <c:pt idx="2">
                  <c:v>0.18095208704471588</c:v>
                </c:pt>
                <c:pt idx="3">
                  <c:v>0.30370444059371948</c:v>
                </c:pt>
                <c:pt idx="4">
                  <c:v>0.39141005277633667</c:v>
                </c:pt>
                <c:pt idx="5">
                  <c:v>0.34835314750671387</c:v>
                </c:pt>
                <c:pt idx="6">
                  <c:v>0.24979212880134583</c:v>
                </c:pt>
                <c:pt idx="7">
                  <c:v>0.11847856640815735</c:v>
                </c:pt>
                <c:pt idx="8">
                  <c:v>1.7353355884552002E-2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A98E-48D7-A071-34B0866E2E12}"/>
            </c:ext>
          </c:extLst>
        </c:ser>
        <c:ser>
          <c:idx val="23"/>
          <c:order val="23"/>
          <c:tx>
            <c:strRef>
              <c:f>'BOT ontwerp BOT'!$D$1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BOT'!$D$4:$D$12</c15:sqref>
                  </c15:fullRef>
                </c:ext>
              </c:extLst>
              <c:f>'BOT ontwerp BOT'!$D$4:$D$12</c:f>
              <c:numCache>
                <c:formatCode>General</c:formatCode>
                <c:ptCount val="9"/>
                <c:pt idx="0">
                  <c:v>8.2047350704669952E-2</c:v>
                </c:pt>
                <c:pt idx="1">
                  <c:v>0.13243401050567627</c:v>
                </c:pt>
                <c:pt idx="2">
                  <c:v>0.19433087110519409</c:v>
                </c:pt>
                <c:pt idx="3">
                  <c:v>0.34099447727203369</c:v>
                </c:pt>
                <c:pt idx="4">
                  <c:v>0.41737142205238342</c:v>
                </c:pt>
                <c:pt idx="5">
                  <c:v>0.38283315300941467</c:v>
                </c:pt>
                <c:pt idx="6">
                  <c:v>0.30072611570358276</c:v>
                </c:pt>
                <c:pt idx="7">
                  <c:v>0.1947329044342041</c:v>
                </c:pt>
                <c:pt idx="8">
                  <c:v>3.9273969829082489E-2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A98E-48D7-A071-34B0866E2E12}"/>
            </c:ext>
          </c:extLst>
        </c:ser>
        <c:ser>
          <c:idx val="24"/>
          <c:order val="24"/>
          <c:tx>
            <c:strRef>
              <c:f>'BOT ontwerp BOT'!$F$1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BOT'!$F$4:$F$12</c15:sqref>
                  </c15:fullRef>
                </c:ext>
              </c:extLst>
              <c:f>'BOT ontwerp BOT'!$F$4:$F$12</c:f>
              <c:numCache>
                <c:formatCode>General</c:formatCode>
                <c:ptCount val="9"/>
                <c:pt idx="0">
                  <c:v>8.6365506052970886E-2</c:v>
                </c:pt>
                <c:pt idx="1">
                  <c:v>0.13919606804847717</c:v>
                </c:pt>
                <c:pt idx="2">
                  <c:v>0.21421864628791809</c:v>
                </c:pt>
                <c:pt idx="3">
                  <c:v>0.36315062642097473</c:v>
                </c:pt>
                <c:pt idx="4">
                  <c:v>0.44210824370384216</c:v>
                </c:pt>
                <c:pt idx="5">
                  <c:v>0.41667556762695313</c:v>
                </c:pt>
                <c:pt idx="6">
                  <c:v>0.348806232213974</c:v>
                </c:pt>
                <c:pt idx="7">
                  <c:v>0.2646239697933197</c:v>
                </c:pt>
                <c:pt idx="8">
                  <c:v>0.16766385734081268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A98E-48D7-A071-34B0866E2E12}"/>
            </c:ext>
          </c:extLst>
        </c:ser>
        <c:ser>
          <c:idx val="25"/>
          <c:order val="25"/>
          <c:tx>
            <c:strRef>
              <c:f>'BOT ontwerp BOT'!$H$1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BOT'!$H$4:$H$12</c15:sqref>
                  </c15:fullRef>
                </c:ext>
              </c:extLst>
              <c:f>'BOT ontwerp BOT'!$H$4:$H$12</c:f>
              <c:numCache>
                <c:formatCode>General</c:formatCode>
                <c:ptCount val="9"/>
                <c:pt idx="0">
                  <c:v>9.0296350419521332E-2</c:v>
                </c:pt>
                <c:pt idx="1">
                  <c:v>0.14561919867992401</c:v>
                </c:pt>
                <c:pt idx="2">
                  <c:v>0.24444755911827087</c:v>
                </c:pt>
                <c:pt idx="3">
                  <c:v>0.38534015417098999</c:v>
                </c:pt>
                <c:pt idx="4">
                  <c:v>0.46471989154815674</c:v>
                </c:pt>
                <c:pt idx="5">
                  <c:v>0.44651591777801514</c:v>
                </c:pt>
                <c:pt idx="6">
                  <c:v>0.39398390054702759</c:v>
                </c:pt>
                <c:pt idx="7">
                  <c:v>0.32880032062530518</c:v>
                </c:pt>
                <c:pt idx="8">
                  <c:v>0.25290504097938538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A98E-48D7-A071-34B0866E2E12}"/>
            </c:ext>
          </c:extLst>
        </c:ser>
        <c:ser>
          <c:idx val="26"/>
          <c:order val="26"/>
          <c:tx>
            <c:strRef>
              <c:f>'BOT ontwerp BOT'!$J$1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BOT'!$J$4:$J$12</c15:sqref>
                  </c15:fullRef>
                </c:ext>
              </c:extLst>
              <c:f>'BOT ontwerp BOT'!$J$4:$J$12</c:f>
              <c:numCache>
                <c:formatCode>General</c:formatCode>
                <c:ptCount val="9"/>
                <c:pt idx="0">
                  <c:v>9.3651764094829559E-2</c:v>
                </c:pt>
                <c:pt idx="1">
                  <c:v>0.15159596502780914</c:v>
                </c:pt>
                <c:pt idx="2">
                  <c:v>0.26993724703788757</c:v>
                </c:pt>
                <c:pt idx="3">
                  <c:v>0.40712428092956543</c:v>
                </c:pt>
                <c:pt idx="4">
                  <c:v>0.48322317004203796</c:v>
                </c:pt>
                <c:pt idx="5">
                  <c:v>0.47170817852020264</c:v>
                </c:pt>
                <c:pt idx="6">
                  <c:v>0.43436267971992493</c:v>
                </c:pt>
                <c:pt idx="7">
                  <c:v>0.38562506437301636</c:v>
                </c:pt>
                <c:pt idx="8">
                  <c:v>0.32870042324066162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A98E-48D7-A071-34B0866E2E12}"/>
            </c:ext>
          </c:extLst>
        </c:ser>
        <c:ser>
          <c:idx val="27"/>
          <c:order val="27"/>
          <c:tx>
            <c:strRef>
              <c:f>'BOT ontwerp BOT'!$L$1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BOT'!$L$4:$L$12</c15:sqref>
                  </c15:fullRef>
                </c:ext>
              </c:extLst>
              <c:f>'BOT ontwerp BOT'!$L$4:$L$12</c:f>
              <c:numCache>
                <c:formatCode>General</c:formatCode>
                <c:ptCount val="9"/>
                <c:pt idx="0">
                  <c:v>9.6620917320251465E-2</c:v>
                </c:pt>
                <c:pt idx="1">
                  <c:v>0.1571134626865387</c:v>
                </c:pt>
                <c:pt idx="2">
                  <c:v>0.28555154800415039</c:v>
                </c:pt>
                <c:pt idx="3">
                  <c:v>0.43562862277030945</c:v>
                </c:pt>
                <c:pt idx="4">
                  <c:v>0.49758946895599365</c:v>
                </c:pt>
                <c:pt idx="5">
                  <c:v>0.49332749843597412</c:v>
                </c:pt>
                <c:pt idx="6">
                  <c:v>0.46961727738380432</c:v>
                </c:pt>
                <c:pt idx="7">
                  <c:v>0.43509110808372498</c:v>
                </c:pt>
                <c:pt idx="8">
                  <c:v>0.39383167028427124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A98E-48D7-A071-34B0866E2E12}"/>
            </c:ext>
          </c:extLst>
        </c:ser>
        <c:ser>
          <c:idx val="28"/>
          <c:order val="28"/>
          <c:tx>
            <c:strRef>
              <c:f>'BOT ontwerp BOT'!$N$1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BOT'!$N$4:$N$12</c15:sqref>
                  </c15:fullRef>
                </c:ext>
              </c:extLst>
              <c:f>'BOT ontwerp BOT'!$N$4:$N$12</c:f>
              <c:numCache>
                <c:formatCode>General</c:formatCode>
                <c:ptCount val="9"/>
                <c:pt idx="0">
                  <c:v>9.9215418100357056E-2</c:v>
                </c:pt>
                <c:pt idx="1">
                  <c:v>0.16514770686626434</c:v>
                </c:pt>
                <c:pt idx="2">
                  <c:v>0.30204316973686218</c:v>
                </c:pt>
                <c:pt idx="3">
                  <c:v>0.45231688022613525</c:v>
                </c:pt>
                <c:pt idx="4">
                  <c:v>0.50528806447982788</c:v>
                </c:pt>
                <c:pt idx="5">
                  <c:v>0.51070982217788696</c:v>
                </c:pt>
                <c:pt idx="6">
                  <c:v>0.49843117594718933</c:v>
                </c:pt>
                <c:pt idx="7">
                  <c:v>0.47632259130477905</c:v>
                </c:pt>
                <c:pt idx="8">
                  <c:v>0.44770601391792297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A98E-48D7-A071-34B0866E2E12}"/>
            </c:ext>
          </c:extLst>
        </c:ser>
        <c:ser>
          <c:idx val="29"/>
          <c:order val="29"/>
          <c:tx>
            <c:strRef>
              <c:f>'BOT ontwerp BOT'!$P$1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BOT'!$P$4:$P$12</c15:sqref>
                  </c15:fullRef>
                </c:ext>
              </c:extLst>
              <c:f>'BOT ontwerp BOT'!$P$4:$P$12</c:f>
              <c:numCache>
                <c:formatCode>General</c:formatCode>
                <c:ptCount val="9"/>
                <c:pt idx="0">
                  <c:v>0.10140832513570786</c:v>
                </c:pt>
                <c:pt idx="1">
                  <c:v>0.17788413166999817</c:v>
                </c:pt>
                <c:pt idx="2">
                  <c:v>0.3142932653427124</c:v>
                </c:pt>
                <c:pt idx="3">
                  <c:v>0.45683860778808594</c:v>
                </c:pt>
                <c:pt idx="4">
                  <c:v>0.50495493412017822</c:v>
                </c:pt>
                <c:pt idx="5">
                  <c:v>0.52041679620742798</c:v>
                </c:pt>
                <c:pt idx="6">
                  <c:v>0.51894074678421021</c:v>
                </c:pt>
                <c:pt idx="7">
                  <c:v>0.50805479288101196</c:v>
                </c:pt>
                <c:pt idx="8">
                  <c:v>0.49043044447898865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A98E-48D7-A071-34B0866E2E12}"/>
            </c:ext>
          </c:extLst>
        </c:ser>
        <c:ser>
          <c:idx val="30"/>
          <c:order val="30"/>
          <c:tx>
            <c:strRef>
              <c:f>'BOT ontwerp BOT'!$R$1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BOT'!$R$4:$R$12</c15:sqref>
                  </c15:fullRef>
                </c:ext>
              </c:extLst>
              <c:f>'BOT ontwerp BOT'!$R$4:$R$12</c:f>
              <c:numCache>
                <c:formatCode>General</c:formatCode>
                <c:ptCount val="9"/>
                <c:pt idx="0">
                  <c:v>0.10329403728246689</c:v>
                </c:pt>
                <c:pt idx="1">
                  <c:v>0.19103805720806122</c:v>
                </c:pt>
                <c:pt idx="2">
                  <c:v>0.33150827884674072</c:v>
                </c:pt>
                <c:pt idx="3">
                  <c:v>0.45249646902084351</c:v>
                </c:pt>
                <c:pt idx="4">
                  <c:v>0.49730551242828369</c:v>
                </c:pt>
                <c:pt idx="5">
                  <c:v>0.51868104934692383</c:v>
                </c:pt>
                <c:pt idx="6">
                  <c:v>0.52657908201217651</c:v>
                </c:pt>
                <c:pt idx="7">
                  <c:v>0.52530139684677124</c:v>
                </c:pt>
                <c:pt idx="8">
                  <c:v>0.51795488595962524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A98E-48D7-A071-34B0866E2E12}"/>
            </c:ext>
          </c:extLst>
        </c:ser>
        <c:ser>
          <c:idx val="31"/>
          <c:order val="31"/>
          <c:tx>
            <c:strRef>
              <c:f>'BOT ontwerp BOT'!$T$1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BOT'!$T$4:$T$12</c15:sqref>
                  </c15:fullRef>
                </c:ext>
              </c:extLst>
              <c:f>'BOT ontwerp BOT'!$T$4:$T$12</c:f>
              <c:numCache>
                <c:formatCode>General</c:formatCode>
                <c:ptCount val="9"/>
                <c:pt idx="0">
                  <c:v>0.10497167706489563</c:v>
                </c:pt>
                <c:pt idx="1">
                  <c:v>0.20118845999240875</c:v>
                </c:pt>
                <c:pt idx="2">
                  <c:v>0.34876993298530579</c:v>
                </c:pt>
                <c:pt idx="3">
                  <c:v>0.44282543659210205</c:v>
                </c:pt>
                <c:pt idx="4">
                  <c:v>0.48319798707962036</c:v>
                </c:pt>
                <c:pt idx="5">
                  <c:v>0.50427740812301636</c:v>
                </c:pt>
                <c:pt idx="6">
                  <c:v>0.51496011018753052</c:v>
                </c:pt>
                <c:pt idx="7">
                  <c:v>0.51629596948623657</c:v>
                </c:pt>
                <c:pt idx="8">
                  <c:v>0.50817996263504028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A98E-48D7-A071-34B0866E2E12}"/>
            </c:ext>
          </c:extLst>
        </c:ser>
        <c:ser>
          <c:idx val="32"/>
          <c:order val="32"/>
          <c:tx>
            <c:strRef>
              <c:f>'BOT ontwerp BOT'!$V$1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BOT'!$V$4:$V$12</c15:sqref>
                  </c15:fullRef>
                </c:ext>
              </c:extLst>
              <c:f>'BOT ontwerp BOT'!$V$4:$V$12</c:f>
              <c:numCache>
                <c:formatCode>General</c:formatCode>
                <c:ptCount val="9"/>
                <c:pt idx="0">
                  <c:v>0.10645152628421783</c:v>
                </c:pt>
                <c:pt idx="1">
                  <c:v>0.21018652617931366</c:v>
                </c:pt>
                <c:pt idx="2">
                  <c:v>0.35461148619651794</c:v>
                </c:pt>
                <c:pt idx="3">
                  <c:v>0.42799085378646851</c:v>
                </c:pt>
                <c:pt idx="4">
                  <c:v>0.46226561069488525</c:v>
                </c:pt>
                <c:pt idx="5">
                  <c:v>0.47937512397766113</c:v>
                </c:pt>
                <c:pt idx="6">
                  <c:v>0.4843648374080658</c:v>
                </c:pt>
                <c:pt idx="7">
                  <c:v>0.47911286354064941</c:v>
                </c:pt>
                <c:pt idx="8">
                  <c:v>0.45834216475486755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A98E-48D7-A071-34B0866E2E12}"/>
            </c:ext>
          </c:extLst>
        </c:ser>
        <c:ser>
          <c:idx val="33"/>
          <c:order val="33"/>
          <c:tx>
            <c:strRef>
              <c:f>'BOT ontwerp BOT'!$B$1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2700" cap="rnd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A98E-48D7-A071-34B0866E2E12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BOT'!$B$4:$B$12</c15:sqref>
                  </c15:fullRef>
                </c:ext>
              </c:extLst>
              <c:f>'BOT ontwerp BOT'!$B$4:$B$12</c:f>
              <c:numCache>
                <c:formatCode>General</c:formatCode>
                <c:ptCount val="9"/>
                <c:pt idx="0">
                  <c:v>7.7110424637794495E-2</c:v>
                </c:pt>
                <c:pt idx="1">
                  <c:v>0.12512381374835968</c:v>
                </c:pt>
                <c:pt idx="2">
                  <c:v>0.18095208704471588</c:v>
                </c:pt>
                <c:pt idx="3">
                  <c:v>0.30370444059371948</c:v>
                </c:pt>
                <c:pt idx="4">
                  <c:v>0.39141005277633667</c:v>
                </c:pt>
                <c:pt idx="5">
                  <c:v>0.34835314750671387</c:v>
                </c:pt>
                <c:pt idx="6">
                  <c:v>0.24979212880134583</c:v>
                </c:pt>
                <c:pt idx="7">
                  <c:v>0.11847856640815735</c:v>
                </c:pt>
                <c:pt idx="8">
                  <c:v>1.7353355884552002E-2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A98E-48D7-A071-34B0866E2E12}"/>
            </c:ext>
          </c:extLst>
        </c:ser>
        <c:ser>
          <c:idx val="34"/>
          <c:order val="34"/>
          <c:tx>
            <c:strRef>
              <c:f>'BOT ontwerp BOT'!$D$1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BOT'!$D$4:$D$12</c15:sqref>
                  </c15:fullRef>
                </c:ext>
              </c:extLst>
              <c:f>'BOT ontwerp BOT'!$D$4:$D$12</c:f>
              <c:numCache>
                <c:formatCode>General</c:formatCode>
                <c:ptCount val="9"/>
                <c:pt idx="0">
                  <c:v>8.2047350704669952E-2</c:v>
                </c:pt>
                <c:pt idx="1">
                  <c:v>0.13243401050567627</c:v>
                </c:pt>
                <c:pt idx="2">
                  <c:v>0.19433087110519409</c:v>
                </c:pt>
                <c:pt idx="3">
                  <c:v>0.34099447727203369</c:v>
                </c:pt>
                <c:pt idx="4">
                  <c:v>0.41737142205238342</c:v>
                </c:pt>
                <c:pt idx="5">
                  <c:v>0.38283315300941467</c:v>
                </c:pt>
                <c:pt idx="6">
                  <c:v>0.30072611570358276</c:v>
                </c:pt>
                <c:pt idx="7">
                  <c:v>0.1947329044342041</c:v>
                </c:pt>
                <c:pt idx="8">
                  <c:v>3.9273969829082489E-2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A98E-48D7-A071-34B0866E2E12}"/>
            </c:ext>
          </c:extLst>
        </c:ser>
        <c:ser>
          <c:idx val="35"/>
          <c:order val="35"/>
          <c:tx>
            <c:strRef>
              <c:f>'BOT ontwerp BOT'!$F$1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BOT'!$F$4:$F$12</c15:sqref>
                  </c15:fullRef>
                </c:ext>
              </c:extLst>
              <c:f>'BOT ontwerp BOT'!$F$4:$F$12</c:f>
              <c:numCache>
                <c:formatCode>General</c:formatCode>
                <c:ptCount val="9"/>
                <c:pt idx="0">
                  <c:v>8.6365506052970886E-2</c:v>
                </c:pt>
                <c:pt idx="1">
                  <c:v>0.13919606804847717</c:v>
                </c:pt>
                <c:pt idx="2">
                  <c:v>0.21421864628791809</c:v>
                </c:pt>
                <c:pt idx="3">
                  <c:v>0.36315062642097473</c:v>
                </c:pt>
                <c:pt idx="4">
                  <c:v>0.44210824370384216</c:v>
                </c:pt>
                <c:pt idx="5">
                  <c:v>0.41667556762695313</c:v>
                </c:pt>
                <c:pt idx="6">
                  <c:v>0.348806232213974</c:v>
                </c:pt>
                <c:pt idx="7">
                  <c:v>0.2646239697933197</c:v>
                </c:pt>
                <c:pt idx="8">
                  <c:v>0.16766385734081268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A98E-48D7-A071-34B0866E2E12}"/>
            </c:ext>
          </c:extLst>
        </c:ser>
        <c:ser>
          <c:idx val="36"/>
          <c:order val="36"/>
          <c:tx>
            <c:strRef>
              <c:f>'BOT ontwerp BOT'!$H$1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BOT'!$H$4:$H$12</c15:sqref>
                  </c15:fullRef>
                </c:ext>
              </c:extLst>
              <c:f>'BOT ontwerp BOT'!$H$4:$H$12</c:f>
              <c:numCache>
                <c:formatCode>General</c:formatCode>
                <c:ptCount val="9"/>
                <c:pt idx="0">
                  <c:v>9.0296350419521332E-2</c:v>
                </c:pt>
                <c:pt idx="1">
                  <c:v>0.14561919867992401</c:v>
                </c:pt>
                <c:pt idx="2">
                  <c:v>0.24444755911827087</c:v>
                </c:pt>
                <c:pt idx="3">
                  <c:v>0.38534015417098999</c:v>
                </c:pt>
                <c:pt idx="4">
                  <c:v>0.46471989154815674</c:v>
                </c:pt>
                <c:pt idx="5">
                  <c:v>0.44651591777801514</c:v>
                </c:pt>
                <c:pt idx="6">
                  <c:v>0.39398390054702759</c:v>
                </c:pt>
                <c:pt idx="7">
                  <c:v>0.32880032062530518</c:v>
                </c:pt>
                <c:pt idx="8">
                  <c:v>0.25290504097938538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A98E-48D7-A071-34B0866E2E12}"/>
            </c:ext>
          </c:extLst>
        </c:ser>
        <c:ser>
          <c:idx val="37"/>
          <c:order val="37"/>
          <c:tx>
            <c:strRef>
              <c:f>'BOT ontwerp BOT'!$J$1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BOT'!$J$4:$J$12</c15:sqref>
                  </c15:fullRef>
                </c:ext>
              </c:extLst>
              <c:f>'BOT ontwerp BOT'!$J$4:$J$12</c:f>
              <c:numCache>
                <c:formatCode>General</c:formatCode>
                <c:ptCount val="9"/>
                <c:pt idx="0">
                  <c:v>9.3651764094829559E-2</c:v>
                </c:pt>
                <c:pt idx="1">
                  <c:v>0.15159596502780914</c:v>
                </c:pt>
                <c:pt idx="2">
                  <c:v>0.26993724703788757</c:v>
                </c:pt>
                <c:pt idx="3">
                  <c:v>0.40712428092956543</c:v>
                </c:pt>
                <c:pt idx="4">
                  <c:v>0.48322317004203796</c:v>
                </c:pt>
                <c:pt idx="5">
                  <c:v>0.47170817852020264</c:v>
                </c:pt>
                <c:pt idx="6">
                  <c:v>0.43436267971992493</c:v>
                </c:pt>
                <c:pt idx="7">
                  <c:v>0.38562506437301636</c:v>
                </c:pt>
                <c:pt idx="8">
                  <c:v>0.32870042324066162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A98E-48D7-A071-34B0866E2E12}"/>
            </c:ext>
          </c:extLst>
        </c:ser>
        <c:ser>
          <c:idx val="38"/>
          <c:order val="38"/>
          <c:tx>
            <c:strRef>
              <c:f>'BOT ontwerp BOT'!$L$1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BOT'!$L$4:$L$12</c15:sqref>
                  </c15:fullRef>
                </c:ext>
              </c:extLst>
              <c:f>'BOT ontwerp BOT'!$L$4:$L$12</c:f>
              <c:numCache>
                <c:formatCode>General</c:formatCode>
                <c:ptCount val="9"/>
                <c:pt idx="0">
                  <c:v>9.6620917320251465E-2</c:v>
                </c:pt>
                <c:pt idx="1">
                  <c:v>0.1571134626865387</c:v>
                </c:pt>
                <c:pt idx="2">
                  <c:v>0.28555154800415039</c:v>
                </c:pt>
                <c:pt idx="3">
                  <c:v>0.43562862277030945</c:v>
                </c:pt>
                <c:pt idx="4">
                  <c:v>0.49758946895599365</c:v>
                </c:pt>
                <c:pt idx="5">
                  <c:v>0.49332749843597412</c:v>
                </c:pt>
                <c:pt idx="6">
                  <c:v>0.46961727738380432</c:v>
                </c:pt>
                <c:pt idx="7">
                  <c:v>0.43509110808372498</c:v>
                </c:pt>
                <c:pt idx="8">
                  <c:v>0.39383167028427124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A98E-48D7-A071-34B0866E2E12}"/>
            </c:ext>
          </c:extLst>
        </c:ser>
        <c:ser>
          <c:idx val="39"/>
          <c:order val="39"/>
          <c:tx>
            <c:strRef>
              <c:f>'BOT ontwerp BOT'!$N$1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BOT'!$N$4:$N$12</c15:sqref>
                  </c15:fullRef>
                </c:ext>
              </c:extLst>
              <c:f>'BOT ontwerp BOT'!$N$4:$N$12</c:f>
              <c:numCache>
                <c:formatCode>General</c:formatCode>
                <c:ptCount val="9"/>
                <c:pt idx="0">
                  <c:v>9.9215418100357056E-2</c:v>
                </c:pt>
                <c:pt idx="1">
                  <c:v>0.16514770686626434</c:v>
                </c:pt>
                <c:pt idx="2">
                  <c:v>0.30204316973686218</c:v>
                </c:pt>
                <c:pt idx="3">
                  <c:v>0.45231688022613525</c:v>
                </c:pt>
                <c:pt idx="4">
                  <c:v>0.50528806447982788</c:v>
                </c:pt>
                <c:pt idx="5">
                  <c:v>0.51070982217788696</c:v>
                </c:pt>
                <c:pt idx="6">
                  <c:v>0.49843117594718933</c:v>
                </c:pt>
                <c:pt idx="7">
                  <c:v>0.47632259130477905</c:v>
                </c:pt>
                <c:pt idx="8">
                  <c:v>0.44770601391792297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A98E-48D7-A071-34B0866E2E12}"/>
            </c:ext>
          </c:extLst>
        </c:ser>
        <c:ser>
          <c:idx val="40"/>
          <c:order val="40"/>
          <c:tx>
            <c:strRef>
              <c:f>'BOT ontwerp BOT'!$P$1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BOT'!$P$4:$P$12</c15:sqref>
                  </c15:fullRef>
                </c:ext>
              </c:extLst>
              <c:f>'BOT ontwerp BOT'!$P$4:$P$12</c:f>
              <c:numCache>
                <c:formatCode>General</c:formatCode>
                <c:ptCount val="9"/>
                <c:pt idx="0">
                  <c:v>0.10140832513570786</c:v>
                </c:pt>
                <c:pt idx="1">
                  <c:v>0.17788413166999817</c:v>
                </c:pt>
                <c:pt idx="2">
                  <c:v>0.3142932653427124</c:v>
                </c:pt>
                <c:pt idx="3">
                  <c:v>0.45683860778808594</c:v>
                </c:pt>
                <c:pt idx="4">
                  <c:v>0.50495493412017822</c:v>
                </c:pt>
                <c:pt idx="5">
                  <c:v>0.52041679620742798</c:v>
                </c:pt>
                <c:pt idx="6">
                  <c:v>0.51894074678421021</c:v>
                </c:pt>
                <c:pt idx="7">
                  <c:v>0.50805479288101196</c:v>
                </c:pt>
                <c:pt idx="8">
                  <c:v>0.49043044447898865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A98E-48D7-A071-34B0866E2E12}"/>
            </c:ext>
          </c:extLst>
        </c:ser>
        <c:ser>
          <c:idx val="41"/>
          <c:order val="41"/>
          <c:tx>
            <c:strRef>
              <c:f>'BOT ontwerp BOT'!$R$1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BOT'!$R$4:$R$12</c15:sqref>
                  </c15:fullRef>
                </c:ext>
              </c:extLst>
              <c:f>'BOT ontwerp BOT'!$R$4:$R$12</c:f>
              <c:numCache>
                <c:formatCode>General</c:formatCode>
                <c:ptCount val="9"/>
                <c:pt idx="0">
                  <c:v>0.10329403728246689</c:v>
                </c:pt>
                <c:pt idx="1">
                  <c:v>0.19103805720806122</c:v>
                </c:pt>
                <c:pt idx="2">
                  <c:v>0.33150827884674072</c:v>
                </c:pt>
                <c:pt idx="3">
                  <c:v>0.45249646902084351</c:v>
                </c:pt>
                <c:pt idx="4">
                  <c:v>0.49730551242828369</c:v>
                </c:pt>
                <c:pt idx="5">
                  <c:v>0.51868104934692383</c:v>
                </c:pt>
                <c:pt idx="6">
                  <c:v>0.52657908201217651</c:v>
                </c:pt>
                <c:pt idx="7">
                  <c:v>0.52530139684677124</c:v>
                </c:pt>
                <c:pt idx="8">
                  <c:v>0.51795488595962524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A98E-48D7-A071-34B0866E2E12}"/>
            </c:ext>
          </c:extLst>
        </c:ser>
        <c:ser>
          <c:idx val="42"/>
          <c:order val="42"/>
          <c:tx>
            <c:strRef>
              <c:f>'BOT ontwerp BOT'!$T$1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BOT'!$T$4:$T$12</c15:sqref>
                  </c15:fullRef>
                </c:ext>
              </c:extLst>
              <c:f>'BOT ontwerp BOT'!$T$4:$T$12</c:f>
              <c:numCache>
                <c:formatCode>General</c:formatCode>
                <c:ptCount val="9"/>
                <c:pt idx="0">
                  <c:v>0.10497167706489563</c:v>
                </c:pt>
                <c:pt idx="1">
                  <c:v>0.20118845999240875</c:v>
                </c:pt>
                <c:pt idx="2">
                  <c:v>0.34876993298530579</c:v>
                </c:pt>
                <c:pt idx="3">
                  <c:v>0.44282543659210205</c:v>
                </c:pt>
                <c:pt idx="4">
                  <c:v>0.48319798707962036</c:v>
                </c:pt>
                <c:pt idx="5">
                  <c:v>0.50427740812301636</c:v>
                </c:pt>
                <c:pt idx="6">
                  <c:v>0.51496011018753052</c:v>
                </c:pt>
                <c:pt idx="7">
                  <c:v>0.51629596948623657</c:v>
                </c:pt>
                <c:pt idx="8">
                  <c:v>0.50817996263504028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A98E-48D7-A071-34B0866E2E12}"/>
            </c:ext>
          </c:extLst>
        </c:ser>
        <c:ser>
          <c:idx val="43"/>
          <c:order val="43"/>
          <c:tx>
            <c:strRef>
              <c:f>'BOT ontwerp BOT'!$V$1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'BOT ontwerp BOT'!$A$4:$A$12</c15:sqref>
                  </c15:fullRef>
                </c:ext>
              </c:extLst>
              <c:f>'BOT ontwerp BOT'!$A$4:$A$12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 ontwerp BOT'!$V$4:$V$12</c15:sqref>
                  </c15:fullRef>
                </c:ext>
              </c:extLst>
              <c:f>'BOT ontwerp BOT'!$V$4:$V$12</c:f>
              <c:numCache>
                <c:formatCode>General</c:formatCode>
                <c:ptCount val="9"/>
                <c:pt idx="0">
                  <c:v>0.10645152628421783</c:v>
                </c:pt>
                <c:pt idx="1">
                  <c:v>0.21018652617931366</c:v>
                </c:pt>
                <c:pt idx="2">
                  <c:v>0.35461148619651794</c:v>
                </c:pt>
                <c:pt idx="3">
                  <c:v>0.42799085378646851</c:v>
                </c:pt>
                <c:pt idx="4">
                  <c:v>0.46226561069488525</c:v>
                </c:pt>
                <c:pt idx="5">
                  <c:v>0.47937512397766113</c:v>
                </c:pt>
                <c:pt idx="6">
                  <c:v>0.4843648374080658</c:v>
                </c:pt>
                <c:pt idx="7">
                  <c:v>0.47911286354064941</c:v>
                </c:pt>
                <c:pt idx="8">
                  <c:v>0.45834216475486755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A98E-48D7-A071-34B0866E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462643</xdr:colOff>
      <xdr:row>12</xdr:row>
      <xdr:rowOff>227920</xdr:rowOff>
    </xdr:from>
    <xdr:to>
      <xdr:col>24</xdr:col>
      <xdr:colOff>364672</xdr:colOff>
      <xdr:row>41</xdr:row>
      <xdr:rowOff>29936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5122E-B65A-8731-1F09-DD4C8C4D0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619124</xdr:colOff>
      <xdr:row>53</xdr:row>
      <xdr:rowOff>125754</xdr:rowOff>
    </xdr:from>
    <xdr:to>
      <xdr:col>22</xdr:col>
      <xdr:colOff>46266</xdr:colOff>
      <xdr:row>83</xdr:row>
      <xdr:rowOff>105900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2E1C2F-94E9-CA6A-BEF8-14EBFC909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4" y="11641479"/>
          <a:ext cx="14400441" cy="54066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2</xdr:row>
      <xdr:rowOff>509587</xdr:rowOff>
    </xdr:from>
    <xdr:to>
      <xdr:col>20</xdr:col>
      <xdr:colOff>19050</xdr:colOff>
      <xdr:row>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ADDDE-7A79-FC00-D88A-C4C3C2F67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576262</xdr:colOff>
      <xdr:row>3</xdr:row>
      <xdr:rowOff>490537</xdr:rowOff>
    </xdr:from>
    <xdr:to>
      <xdr:col>20</xdr:col>
      <xdr:colOff>271462</xdr:colOff>
      <xdr:row>13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B008C-502F-B3DE-CF1D-8A9A5E7D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242887</xdr:colOff>
      <xdr:row>17</xdr:row>
      <xdr:rowOff>1204912</xdr:rowOff>
    </xdr:from>
    <xdr:to>
      <xdr:col>20</xdr:col>
      <xdr:colOff>547687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90D7A-5A69-A6FF-06D9-3F8A27F2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238126</xdr:colOff>
      <xdr:row>27</xdr:row>
      <xdr:rowOff>180975</xdr:rowOff>
    </xdr:from>
    <xdr:to>
      <xdr:col>20</xdr:col>
      <xdr:colOff>542926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3E72C-6BCB-4C9D-AFCD-FD5F351A5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1190624</xdr:rowOff>
    </xdr:from>
    <xdr:to>
      <xdr:col>28</xdr:col>
      <xdr:colOff>304800</xdr:colOff>
      <xdr:row>25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9C4DA-BF72-404F-B002-BE8BDE8C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27</xdr:row>
      <xdr:rowOff>171450</xdr:rowOff>
    </xdr:from>
    <xdr:to>
      <xdr:col>28</xdr:col>
      <xdr:colOff>304800</xdr:colOff>
      <xdr:row>42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18786E-C2F4-41A5-BA44-7A504D32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0.91707</cdr:x>
      <cdr:y>0.08449</cdr:y>
    </cdr:from>
    <cdr:to>
      <cdr:x>1</cdr:x>
      <cdr:y>0.17191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338C7C-1889-7823-AB4E-67242F0B1BF7}"/>
            </a:ext>
          </a:extLst>
        </cdr:cNvPr>
        <cdr:cNvSpPr txBox="1"/>
      </cdr:nvSpPr>
      <cdr:spPr>
        <a:xfrm xmlns:a="http://schemas.openxmlformats.org/drawingml/2006/main">
          <a:off x="4192854" y="231775"/>
          <a:ext cx="379146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0.91707</cdr:x>
      <cdr:y>0.08528</cdr:y>
    </cdr:from>
    <cdr:to>
      <cdr:x>1</cdr:x>
      <cdr:y>0.15805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338C7C-1889-7823-AB4E-67242F0B1BF7}"/>
            </a:ext>
          </a:extLst>
        </cdr:cNvPr>
        <cdr:cNvSpPr txBox="1"/>
      </cdr:nvSpPr>
      <cdr:spPr>
        <a:xfrm xmlns:a="http://schemas.openxmlformats.org/drawingml/2006/main">
          <a:off x="4192854" y="233941"/>
          <a:ext cx="379146" cy="1996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0.91893</cdr:x>
      <cdr:y>0.09187</cdr:y>
    </cdr:from>
    <cdr:to>
      <cdr:x>1</cdr:x>
      <cdr:y>0.1796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A9C542-8C11-629F-189B-AE7240CF3EF6}"/>
            </a:ext>
          </a:extLst>
        </cdr:cNvPr>
        <cdr:cNvSpPr txBox="1"/>
      </cdr:nvSpPr>
      <cdr:spPr>
        <a:xfrm xmlns:a="http://schemas.openxmlformats.org/drawingml/2006/main">
          <a:off x="4201348" y="252031"/>
          <a:ext cx="370652" cy="24064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0.91843</cdr:x>
      <cdr:y>0.0779</cdr:y>
    </cdr:from>
    <cdr:to>
      <cdr:x>1</cdr:x>
      <cdr:y>0.15046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40DD5B5-A361-EF57-FA68-BBD33B13F9B9}"/>
            </a:ext>
          </a:extLst>
        </cdr:cNvPr>
        <cdr:cNvSpPr txBox="1"/>
      </cdr:nvSpPr>
      <cdr:spPr>
        <a:xfrm xmlns:a="http://schemas.openxmlformats.org/drawingml/2006/main">
          <a:off x="4199069" y="213695"/>
          <a:ext cx="372931" cy="19903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109536</xdr:rowOff>
    </xdr:from>
    <xdr:to>
      <xdr:col>10</xdr:col>
      <xdr:colOff>257175</xdr:colOff>
      <xdr:row>35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FEC9E-4901-0179-CF7E-1FFEC85E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2</xdr:row>
      <xdr:rowOff>2043111</xdr:rowOff>
    </xdr:from>
    <xdr:to>
      <xdr:col>25</xdr:col>
      <xdr:colOff>390525</xdr:colOff>
      <xdr:row>21</xdr:row>
      <xdr:rowOff>57149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26251F0-9ED6-3A15-3068-A2FF635AF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3</xdr:row>
      <xdr:rowOff>1352550</xdr:rowOff>
    </xdr:from>
    <xdr:to>
      <xdr:col>25</xdr:col>
      <xdr:colOff>247650</xdr:colOff>
      <xdr:row>28</xdr:row>
      <xdr:rowOff>100013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5FF5829-A7AF-4BEB-A6EB-76080537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3</xdr:row>
      <xdr:rowOff>19729</xdr:rowOff>
    </xdr:from>
    <xdr:to>
      <xdr:col>21</xdr:col>
      <xdr:colOff>650421</xdr:colOff>
      <xdr:row>12</xdr:row>
      <xdr:rowOff>95930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1FDED-BAA0-EFA7-ED4D-BA9BDDB9B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16</xdr:row>
      <xdr:rowOff>71437</xdr:rowOff>
    </xdr:from>
    <xdr:to>
      <xdr:col>8</xdr:col>
      <xdr:colOff>733425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B21A6-CD0C-F25B-AB87-F81F46B44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771525</xdr:colOff>
      <xdr:row>2</xdr:row>
      <xdr:rowOff>1400175</xdr:rowOff>
    </xdr:from>
    <xdr:to>
      <xdr:col>24</xdr:col>
      <xdr:colOff>85725</xdr:colOff>
      <xdr:row>18</xdr:row>
      <xdr:rowOff>14288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79C7BBF-EBD6-4CFD-A487-D52E3CEE6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509586</xdr:colOff>
      <xdr:row>18</xdr:row>
      <xdr:rowOff>147637</xdr:rowOff>
    </xdr:from>
    <xdr:to>
      <xdr:col>31</xdr:col>
      <xdr:colOff>361949</xdr:colOff>
      <xdr:row>48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C253400-ACB8-9440-1783-B0F7CCEE4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0.91707</cdr:x>
      <cdr:y>0.07407</cdr:y>
    </cdr:from>
    <cdr:to>
      <cdr:x>1</cdr:x>
      <cdr:y>0.14684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03FA2E-F8B1-5217-1F9C-7C8D50E9FFD2}"/>
            </a:ext>
          </a:extLst>
        </cdr:cNvPr>
        <cdr:cNvSpPr txBox="1"/>
      </cdr:nvSpPr>
      <cdr:spPr>
        <a:xfrm xmlns:a="http://schemas.openxmlformats.org/drawingml/2006/main">
          <a:off x="4192854" y="203200"/>
          <a:ext cx="379146" cy="1996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17690</xdr:colOff>
      <xdr:row>3</xdr:row>
      <xdr:rowOff>8844</xdr:rowOff>
    </xdr:from>
    <xdr:to>
      <xdr:col>21</xdr:col>
      <xdr:colOff>644979</xdr:colOff>
      <xdr:row>12</xdr:row>
      <xdr:rowOff>162605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5E8C8-180D-74E1-7FC3-086A8FC6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18</xdr:row>
      <xdr:rowOff>114300</xdr:rowOff>
    </xdr:from>
    <xdr:to>
      <xdr:col>8</xdr:col>
      <xdr:colOff>590550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569DC-5EC6-424A-B7D2-E4469529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0.91707</cdr:x>
      <cdr:y>0.07407</cdr:y>
    </cdr:from>
    <cdr:to>
      <cdr:x>1</cdr:x>
      <cdr:y>0.14684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03FA2E-F8B1-5217-1F9C-7C8D50E9FFD2}"/>
            </a:ext>
          </a:extLst>
        </cdr:cNvPr>
        <cdr:cNvSpPr txBox="1"/>
      </cdr:nvSpPr>
      <cdr:spPr>
        <a:xfrm xmlns:a="http://schemas.openxmlformats.org/drawingml/2006/main">
          <a:off x="4192854" y="203200"/>
          <a:ext cx="379146" cy="1996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29936</xdr:colOff>
      <xdr:row>4</xdr:row>
      <xdr:rowOff>17008</xdr:rowOff>
    </xdr:from>
    <xdr:to>
      <xdr:col>19</xdr:col>
      <xdr:colOff>654504</xdr:colOff>
      <xdr:row>19</xdr:row>
      <xdr:rowOff>49665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2B796-1E3B-3285-CA3D-5B496722F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17</xdr:row>
      <xdr:rowOff>38100</xdr:rowOff>
    </xdr:from>
    <xdr:to>
      <xdr:col>7</xdr:col>
      <xdr:colOff>647700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736A3-5C81-450C-8E87-F517BA3D1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0.91707</cdr:x>
      <cdr:y>0.06713</cdr:y>
    </cdr:from>
    <cdr:to>
      <cdr:x>1</cdr:x>
      <cdr:y>0.13989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03FA2E-F8B1-5217-1F9C-7C8D50E9FFD2}"/>
            </a:ext>
          </a:extLst>
        </cdr:cNvPr>
        <cdr:cNvSpPr txBox="1"/>
      </cdr:nvSpPr>
      <cdr:spPr>
        <a:xfrm xmlns:a="http://schemas.openxmlformats.org/drawingml/2006/main">
          <a:off x="4192854" y="184150"/>
          <a:ext cx="379146" cy="1996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161926</xdr:colOff>
      <xdr:row>0</xdr:row>
      <xdr:rowOff>142875</xdr:rowOff>
    </xdr:from>
    <xdr:to>
      <xdr:col>38</xdr:col>
      <xdr:colOff>161926</xdr:colOff>
      <xdr:row>22</xdr:row>
      <xdr:rowOff>70170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ABC6DD-370B-199F-AFB7-4AFD2B63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82726" y="142875"/>
          <a:ext cx="9144000" cy="4127820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30</xdr:row>
      <xdr:rowOff>57150</xdr:rowOff>
    </xdr:from>
    <xdr:to>
      <xdr:col>17</xdr:col>
      <xdr:colOff>152400</xdr:colOff>
      <xdr:row>63</xdr:row>
      <xdr:rowOff>49666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0EB78-EB5B-4C7F-BB4C-A554B731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156481</xdr:colOff>
      <xdr:row>1</xdr:row>
      <xdr:rowOff>57151</xdr:rowOff>
    </xdr:from>
    <xdr:to>
      <xdr:col>36</xdr:col>
      <xdr:colOff>27214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B3707-B6DE-6228-E617-D7F0AE698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183695</xdr:colOff>
      <xdr:row>26</xdr:row>
      <xdr:rowOff>111580</xdr:rowOff>
    </xdr:from>
    <xdr:to>
      <xdr:col>36</xdr:col>
      <xdr:colOff>27214</xdr:colOff>
      <xdr:row>46</xdr:row>
      <xdr:rowOff>40822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1917D-1378-E020-37D7-8CCC9BB57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408215</xdr:colOff>
      <xdr:row>30</xdr:row>
      <xdr:rowOff>97972</xdr:rowOff>
    </xdr:from>
    <xdr:to>
      <xdr:col>13</xdr:col>
      <xdr:colOff>312964</xdr:colOff>
      <xdr:row>53</xdr:row>
      <xdr:rowOff>136072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EDE2F-0021-01C4-2D6C-0BEC410B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272143</xdr:colOff>
      <xdr:row>55</xdr:row>
      <xdr:rowOff>122464</xdr:rowOff>
    </xdr:from>
    <xdr:to>
      <xdr:col>29</xdr:col>
      <xdr:colOff>452073</xdr:colOff>
      <xdr:row>83</xdr:row>
      <xdr:rowOff>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D689A7-745B-4BD2-82C0-65B3A1C93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1286" y="10613571"/>
          <a:ext cx="11201716" cy="5244886"/>
        </a:xfrm>
        <a:prstGeom prst="rect">
          <a:avLst/>
        </a:prstGeom>
      </xdr:spPr>
    </xdr:pic>
    <xdr:clientData/>
  </xdr:twoCellAnchor>
  <xdr:twoCellAnchor>
    <xdr:from>
      <xdr:col>13</xdr:col>
      <xdr:colOff>408214</xdr:colOff>
      <xdr:row>21</xdr:row>
      <xdr:rowOff>40821</xdr:rowOff>
    </xdr:from>
    <xdr:to>
      <xdr:col>23</xdr:col>
      <xdr:colOff>122464</xdr:colOff>
      <xdr:row>54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8F827D-7ED4-48C8-8D86-66E1F019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E0E4F7E7-ACC4-4449-91DE-11E936AA396D}" autoFormatId="16" applyNumberFormats="0" applyBorderFormats="0" applyFontFormats="0" applyPatternFormats="0" applyAlignmentFormats="0" applyWidthHeightFormats="0">
  <queryTableRefresh nextId="24">
    <queryTableFields count="12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</queryTableFields>
    <queryTableDeletedFields count="11">
      <deletedField name="Column21"/>
      <deletedField name="Column19"/>
      <deletedField name="Column17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23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61BF9E1-9768-466F-ABB4-957026D8648C}" autoFormatId="16" applyNumberFormats="0" applyBorderFormats="0" applyFontFormats="0" applyPatternFormats="0" applyAlignmentFormats="0" applyWidthHeightFormats="0">
  <queryTableRefresh nextId="27" unboundColumnsRight="1">
    <queryTableFields count="12">
      <queryTableField id="1" name="Column1" tableColumnId="1"/>
      <queryTableField id="2" name="Column2" tableColumnId="2"/>
      <queryTableField id="4" name="Column4" tableColumnId="4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</queryTableFields>
    <queryTableDeletedFields count="14">
      <deletedField name="Column17"/>
      <deletedField name="Column19"/>
      <deletedField name="Column21"/>
      <deletedField name="Column23"/>
      <deletedField name="Column24"/>
      <deletedField name="Column25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6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9AF35D30-06CF-4932-9BF1-796E092D97ED}" autoFormatId="16" applyNumberFormats="0" applyBorderFormats="0" applyFontFormats="0" applyPatternFormats="0" applyAlignmentFormats="0" applyWidthHeightFormats="0">
  <queryTableRefresh nextId="28">
    <queryTableFields count="11">
      <queryTableField id="1" name="Column1" tableColumnId="1"/>
      <queryTableField id="2" name="Column2" tableColumnId="2"/>
      <queryTableField id="4" name="Column4" tableColumnId="4"/>
      <queryTableField id="8" name="Column8" tableColumnId="8"/>
      <queryTableField id="6" name="Column6" tableColumnId="6"/>
      <queryTableField id="14" dataBound="0" tableColumnId="14"/>
      <queryTableField id="12" name="Column12" tableColumnId="12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</queryTableFields>
    <queryTableDeletedFields count="15">
      <deletedField name="Column23"/>
      <deletedField name="Column24"/>
      <deletedField name="Column25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14"/>
      <deletedField name="Column10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5CA41647-B075-4909-AD3A-0C90F073EB7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D745515A-9A7B-48A4-9615-42DD29086F8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33B3B81-B8C6-4A87-8DC7-4BBAF458E8E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43094EB9-132E-4A7E-8B57-16241E24A0E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FA421783-5411-48FD-8C89-FA081FF77E2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24F84F37-6C28-499A-9F24-1C1357A0248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9C12E365-1B7D-46E1-B546-6CC9667EE513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  <queryTableDeletedFields count="1"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92F7CF6-ADD2-4DFA-9C66-9404044DA68C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" name="Column1" tableColumnId="1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  <queryTableField id="28" dataBound="0" tableColumnId="28"/>
    </queryTableFields>
    <queryTableDeletedFields count="16">
      <deletedField name="Column21"/>
      <deletedField name="Column19"/>
      <deletedField name="Column17"/>
      <deletedField name="Column15"/>
      <deletedField name="Column13"/>
      <deletedField name="Column11"/>
      <deletedField name="Column9"/>
      <deletedField name="Column7"/>
      <deletedField name="Column5"/>
      <deletedField name="Column3"/>
      <deletedField name="Column23"/>
      <deletedField name="Column24"/>
      <deletedField name="Column25"/>
      <deletedField name="Column2"/>
      <deletedField name="Column4"/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C47757B6-FA12-46F8-977C-AD006DBC2C3B}" autoFormatId="16" applyNumberFormats="0" applyBorderFormats="0" applyFontFormats="0" applyPatternFormats="0" applyAlignmentFormats="0" applyWidthHeightFormats="0">
  <queryTableRefresh nextId="29" unboundColumnsRight="3">
    <queryTableFields count="11"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  <queryTableField id="28" dataBound="0" tableColumnId="28"/>
    </queryTableFields>
    <queryTableDeletedFields count="17">
      <deletedField name="Column23"/>
      <deletedField name="Column24"/>
      <deletedField name="Column25"/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2"/>
      <deletedField name="Column4"/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AC9C99B-533A-4579-9739-A8FF89CBA80D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" name="Column1" tableColumnId="1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7"/>
      <queryTableField id="27" dataBound="0" tableColumnId="28"/>
      <queryTableField id="28" dataBound="0" tableColumnId="29"/>
    </queryTableFields>
    <queryTableDeletedFields count="16">
      <deletedField name="Column23"/>
      <deletedField name="Column24"/>
      <deletedField name="Column25"/>
      <deletedField name="Column21"/>
      <deletedField name="Column19"/>
      <deletedField name="Column17"/>
      <deletedField name="Column15"/>
      <deletedField name="Column13"/>
      <deletedField name="Column11"/>
      <deletedField name="Column9"/>
      <deletedField name="Column7"/>
      <deletedField name="Column5"/>
      <deletedField name="Column3"/>
      <deletedField name="Column2"/>
      <deletedField name="Column4"/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C92D31D9-D096-4F71-8194-9FDC4393B7C4}" autoFormatId="16" applyNumberFormats="0" applyBorderFormats="0" applyFontFormats="0" applyPatternFormats="0" applyAlignmentFormats="0" applyWidthHeightFormats="0">
  <queryTableRefresh nextId="28" unboundColumnsRight="2">
    <queryTableFields count="12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5">
      <deletedField name="Column17"/>
      <deletedField name="Column19"/>
      <deletedField name="Column21"/>
      <deletedField name="Column23"/>
      <deletedField name="Column24"/>
      <deletedField name="Column25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4"/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011A89A-4D0B-4338-96C1-4FC4F20EBC47}" autoFormatId="16" applyNumberFormats="0" applyBorderFormats="0" applyFontFormats="0" applyPatternFormats="0" applyAlignmentFormats="0" applyWidthHeightFormats="0">
  <queryTableRefresh nextId="28" unboundColumnsRight="2">
    <queryTableFields count="12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5">
      <deletedField name="Column23"/>
      <deletedField name="Column24"/>
      <deletedField name="Column25"/>
      <deletedField name="Column21"/>
      <deletedField name="Column19"/>
      <deletedField name="Column17"/>
      <deletedField name="Column15"/>
      <deletedField name="Column13"/>
      <deletedField name="Column11"/>
      <deletedField name="Column9"/>
      <deletedField name="Column7"/>
      <deletedField name="Column5"/>
      <deletedField name="Column3"/>
      <deletedField name="Column4"/>
      <deletedField name="Column6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2F9A0D-19C9-42A5-81F9-ECD837463CB2}" autoFormatId="16" applyNumberFormats="0" applyBorderFormats="0" applyFontFormats="0" applyPatternFormats="0" applyAlignmentFormats="0" applyWidthHeightFormats="0">
  <queryTableRefresh nextId="28" unboundColumnsRight="2">
    <queryTableFields count="12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5">
      <deletedField name="Column23"/>
      <deletedField name="Column24"/>
      <deletedField name="Column25"/>
      <deletedField name="Column21"/>
      <deletedField name="Column19"/>
      <deletedField name="Column17"/>
      <deletedField name="Column15"/>
      <deletedField name="Column13"/>
      <deletedField name="Column11"/>
      <deletedField name="Column9"/>
      <deletedField name="Column7"/>
      <deletedField name="Column5"/>
      <deletedField name="Column3"/>
      <deletedField name="Column4"/>
      <deletedField name="Column6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09D486CD-97A2-4BDE-A9FD-7DE5E149B279}" autoFormatId="16" applyNumberFormats="0" applyBorderFormats="0" applyFontFormats="0" applyPatternFormats="0" applyAlignmentFormats="0" applyWidthHeightFormats="0">
  <queryTableRefresh nextId="28" unboundColumnsRight="2">
    <queryTableFields count="12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6" dataBound="0" tableColumnId="26"/>
      <queryTableField id="27" dataBound="0" tableColumnId="27"/>
    </queryTableFields>
    <queryTableDeletedFields count="15">
      <deletedField name="Column17"/>
      <deletedField name="Column19"/>
      <deletedField name="Column21"/>
      <deletedField name="Column23"/>
      <deletedField name="Column24"/>
      <deletedField name="Column25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4"/>
      <deletedField name="Column6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C9D98DD-F8C7-4087-8AC1-CA3E28FE3345}" autoFormatId="16" applyNumberFormats="0" applyBorderFormats="0" applyFontFormats="0" applyPatternFormats="0" applyAlignmentFormats="0" applyWidthHeightFormats="0">
  <queryTableRefresh nextId="31">
    <queryTableFields count="11">
      <queryTableField id="1" name="Column1" tableColumnId="1"/>
      <queryTableField id="2" name="Column2" tableColumnId="2"/>
      <queryTableField id="10" name="Column10" tableColumnId="10"/>
      <queryTableField id="8" name="Column8" tableColumnId="8"/>
      <queryTableField id="6" name="Column6" tableColumnId="6"/>
      <queryTableField id="4" name="Column4" tableColumnId="4"/>
      <queryTableField id="12" name="Column12" tableColumnId="12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</queryTableFields>
    <queryTableDeletedFields count="14">
      <deletedField name="Column23"/>
      <deletedField name="Column24"/>
      <deletedField name="Column25"/>
      <deletedField name="Column21"/>
      <deletedField name="Column19"/>
      <deletedField name="Column17"/>
      <deletedField name="Column15"/>
      <deletedField name="Column13"/>
      <deletedField name="Column11"/>
      <deletedField name="Column9"/>
      <deletedField name="Column7"/>
      <deletedField name="Column5"/>
      <deletedField name="Column3"/>
      <deletedField name="Column1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7495B-9B12-4367-8DC6-6B9021150EA8}" name="_a2" displayName="_a2" ref="A1:L14" tableType="queryTable" totalsRowShown="0">
  <autoFilter ref="A1:L14" xr:uid="{E6A7495B-9B12-4367-8DC6-6B9021150EA8}"/>
  <tableColumns count="12">
    <tableColumn id="1" xr3:uid="{150B3600-D4D1-43E4-BAF6-FB46A175E453}" uniqueName="1" name="Column1" queryTableFieldId="1" dataDxfId="208"/>
    <tableColumn id="2" xr3:uid="{45F27B62-6E90-4375-B064-5853968471FF}" uniqueName="2" name="Column2" queryTableFieldId="2" dataDxfId="207"/>
    <tableColumn id="4" xr3:uid="{9ECF4211-F039-44D2-B1D7-666918685069}" uniqueName="4" name="Column4" queryTableFieldId="4" dataDxfId="206"/>
    <tableColumn id="6" xr3:uid="{3C36CFF1-16B0-423B-8BC6-296992B0F04C}" uniqueName="6" name="Column6" queryTableFieldId="6" dataDxfId="205"/>
    <tableColumn id="8" xr3:uid="{BE1E40EC-38CD-4666-BD9D-3048DF3C75B6}" uniqueName="8" name="Column8" queryTableFieldId="8" dataDxfId="204"/>
    <tableColumn id="10" xr3:uid="{648F3E65-075C-49EC-B5D6-3C9A07802AA2}" uniqueName="10" name="Column10" queryTableFieldId="10" dataDxfId="203"/>
    <tableColumn id="12" xr3:uid="{DB26A65D-55F7-4BD0-B96A-7F76BB7DE28B}" uniqueName="12" name="Column12" queryTableFieldId="12" dataDxfId="202"/>
    <tableColumn id="14" xr3:uid="{C4BA72D6-1EFD-4262-B8AF-34281FD0D611}" uniqueName="14" name="Column14" queryTableFieldId="14" dataDxfId="201"/>
    <tableColumn id="16" xr3:uid="{9D4491E6-86E4-43B1-A7E9-22FF229506AD}" uniqueName="16" name="Column16" queryTableFieldId="16" dataDxfId="200"/>
    <tableColumn id="18" xr3:uid="{14B531C3-0E68-466F-81E4-A4CAC62B1156}" uniqueName="18" name="Column18" queryTableFieldId="18" dataDxfId="199"/>
    <tableColumn id="20" xr3:uid="{A69002CF-1E4E-46C7-8A08-EA87C19B77DC}" uniqueName="20" name="Column20" queryTableFieldId="20" dataDxfId="198"/>
    <tableColumn id="22" xr3:uid="{B476E38D-97F6-4865-B28B-85DDE5CE3EAD}" uniqueName="22" name="Column22" queryTableFieldId="22" dataDxfId="19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5A857C-5F81-4797-8F0B-8D90F9F7DED4}" name="cm" displayName="cm" ref="A1:L17" tableType="queryTable" totalsRowShown="0">
  <autoFilter ref="A1:L17" xr:uid="{A55A857C-5F81-4797-8F0B-8D90F9F7DED4}"/>
  <tableColumns count="12">
    <tableColumn id="1" xr3:uid="{F63A2532-FA93-439B-9815-7FDCE850DF62}" uniqueName="1" name="Column1" queryTableFieldId="1" dataDxfId="102"/>
    <tableColumn id="2" xr3:uid="{12B4C0CC-8E28-4AE6-BF76-2432AAFE26E3}" uniqueName="2" name="Column2" queryTableFieldId="2" dataDxfId="101"/>
    <tableColumn id="4" xr3:uid="{04BEA828-72C8-4DCE-BFB6-510EDA8CEF9C}" uniqueName="4" name="Column4" queryTableFieldId="4" dataDxfId="100"/>
    <tableColumn id="8" xr3:uid="{A1E01625-6BCD-4ED4-AAFB-C3BF35F42B75}" uniqueName="8" name="Column8" queryTableFieldId="8" dataDxfId="99"/>
    <tableColumn id="10" xr3:uid="{2CEDA6CC-D8A9-4150-983C-1EA9FCC8E46E}" uniqueName="10" name="Column10" queryTableFieldId="10" dataDxfId="98"/>
    <tableColumn id="12" xr3:uid="{EE6B792A-D032-4D04-B6FE-0889E14D65CD}" uniqueName="12" name="Column12" queryTableFieldId="12" dataDxfId="97"/>
    <tableColumn id="14" xr3:uid="{8AF60941-DEE2-4C7C-BCE1-CDCC6A257F50}" uniqueName="14" name="Column14" queryTableFieldId="14" dataDxfId="96"/>
    <tableColumn id="16" xr3:uid="{94FA8557-4BB6-4CE3-B65A-AB8558EF853A}" uniqueName="16" name="Column16" queryTableFieldId="16" dataDxfId="95"/>
    <tableColumn id="18" xr3:uid="{0A62FD17-02A8-468A-8E08-99630FD60960}" uniqueName="18" name="Column18" queryTableFieldId="18" dataDxfId="94"/>
    <tableColumn id="20" xr3:uid="{1A115B52-01D7-449D-89F7-46E6755C3D48}" uniqueName="20" name="Column20" queryTableFieldId="20" dataDxfId="93"/>
    <tableColumn id="22" xr3:uid="{65FAED78-8D62-4D69-B3CD-4720C54535CB}" uniqueName="22" name="Column22" queryTableFieldId="22" dataDxfId="92"/>
    <tableColumn id="26" xr3:uid="{19DC7054-27B1-4C40-99C3-43507D3776E5}" uniqueName="26" name="Column23" queryTableFieldId="26" dataDxfId="9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58E9E9-3737-4AC4-B548-D40555741FDE}" name="ct" displayName="ct" ref="A1:K17" tableType="queryTable" totalsRowShown="0">
  <autoFilter ref="A1:K17" xr:uid="{2258E9E9-3737-4AC4-B548-D40555741FDE}"/>
  <tableColumns count="11">
    <tableColumn id="1" xr3:uid="{4DAF45D3-E824-4766-BCC8-5D91E765EBFC}" uniqueName="1" name="Column1" queryTableFieldId="1" dataDxfId="90"/>
    <tableColumn id="2" xr3:uid="{1A0C0FC4-6907-40F3-A86D-D7DDC27FEB92}" uniqueName="2" name="Column2" queryTableFieldId="2" dataDxfId="89"/>
    <tableColumn id="4" xr3:uid="{F2587EE1-B03C-4BB4-9821-696C3C646B4A}" uniqueName="4" name="Column4" queryTableFieldId="4" dataDxfId="88"/>
    <tableColumn id="8" xr3:uid="{CD031297-9AD9-4C32-89E7-5A3C88D3B224}" uniqueName="8" name="Column8" queryTableFieldId="8" dataDxfId="87"/>
    <tableColumn id="6" xr3:uid="{8C92EE2C-6C4B-4203-9E2A-E8DDAEF0C0D9}" uniqueName="6" name="Column6" queryTableFieldId="6" dataDxfId="86"/>
    <tableColumn id="14" xr3:uid="{78E5E358-55C5-4B34-B1B9-B33C03075E95}" uniqueName="14" name="Kolom1" queryTableFieldId="14" dataDxfId="85"/>
    <tableColumn id="12" xr3:uid="{FBF03DDC-3AC6-4B99-8C31-27073905FA12}" uniqueName="12" name="Column12" queryTableFieldId="12" dataDxfId="84"/>
    <tableColumn id="16" xr3:uid="{339859D8-AB3F-40C3-803B-CE85F1CACAB5}" uniqueName="16" name="Column16" queryTableFieldId="16" dataDxfId="83"/>
    <tableColumn id="18" xr3:uid="{26E7FF5D-FCD4-4A12-8EFF-8FCF0EFFA74C}" uniqueName="18" name="Column18" queryTableFieldId="18" dataDxfId="82"/>
    <tableColumn id="20" xr3:uid="{F9E32C56-9B02-407E-99FC-1293775B5CC9}" uniqueName="20" name="Column20" queryTableFieldId="20" dataDxfId="81"/>
    <tableColumn id="22" xr3:uid="{3827BF5C-DF88-4C36-B2A9-942F70C47D46}" uniqueName="22" name="Column22" queryTableFieldId="22" dataDxfId="8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AE2852-7C4B-47D5-9CB4-5478B96C815D}" name="Tangentieel_belasting" displayName="Tangentieel_belasting" ref="A1:C14" tableType="queryTable" totalsRowShown="0">
  <autoFilter ref="A1:C14" xr:uid="{54AE2852-7C4B-47D5-9CB4-5478B96C815D}"/>
  <tableColumns count="3">
    <tableColumn id="1" xr3:uid="{12208630-0119-4549-8F7A-EF7323054EE3}" uniqueName="1" name="Column1" queryTableFieldId="1" dataDxfId="79"/>
    <tableColumn id="2" xr3:uid="{9D5705BB-133A-4EE8-9A95-F5C38B3C7D57}" uniqueName="2" name="Column2" queryTableFieldId="2" dataDxfId="78"/>
    <tableColumn id="3" xr3:uid="{C4BA7957-1BB5-422B-9963-12F35E8EBDA0}" uniqueName="3" name="Column3" queryTableFieldId="3" dataDxfId="7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90C0B8-A533-472B-91FD-E3677DBA475F}" name="tangential_loading" displayName="tangential_loading" ref="A1:E14" tableType="queryTable" totalsRowShown="0" headerRowDxfId="76" dataDxfId="75">
  <autoFilter ref="A1:E14" xr:uid="{5290C0B8-A533-472B-91FD-E3677DBA475F}"/>
  <tableColumns count="5">
    <tableColumn id="1" xr3:uid="{CB879321-56D3-499C-A2DD-150A4FEB8856}" uniqueName="1" name="Column1" queryTableFieldId="1" dataDxfId="74"/>
    <tableColumn id="2" xr3:uid="{1B47900C-7CDD-4673-8064-5509D6280186}" uniqueName="2" name="Column2" queryTableFieldId="2" dataDxfId="73"/>
    <tableColumn id="3" xr3:uid="{03238857-63D0-45F1-98FE-246FC9F9158E}" uniqueName="3" name="Column3" queryTableFieldId="3" dataDxfId="72"/>
    <tableColumn id="4" xr3:uid="{086217C2-ECC8-4A02-A2EA-93F420FB1C51}" uniqueName="4" name="Column4" queryTableFieldId="4" dataDxfId="71"/>
    <tableColumn id="5" xr3:uid="{29670323-2B9B-4A66-91A5-5554E7054922}" uniqueName="5" name="Column5" queryTableFieldId="5" dataDxfId="7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F0BB35D-4662-476F-99E3-0220B46B225D}" name="cn" displayName="cn" ref="A1:AM14" totalsRowShown="0">
  <autoFilter ref="A1:AM14" xr:uid="{BF0BB35D-4662-476F-99E3-0220B46B225D}"/>
  <tableColumns count="39">
    <tableColumn id="1" xr3:uid="{9754106D-554C-40D9-A2DF-20A3FE2A4838}" name="Column1" dataDxfId="69"/>
    <tableColumn id="2" xr3:uid="{1C576D66-944F-4BDD-9F62-317C2A69D79A}" name="Column2" dataDxfId="68"/>
    <tableColumn id="3" xr3:uid="{78FA669A-8430-415F-85E6-82538D8A2D9E}" name="Column3" dataDxfId="67"/>
    <tableColumn id="4" xr3:uid="{719FD9C0-9CC5-4AE9-B236-BAC2AE86F340}" name="Column4" dataDxfId="66"/>
    <tableColumn id="5" xr3:uid="{B55C4034-9D2F-4379-A504-1CC315332292}" name="Column5" dataDxfId="65"/>
    <tableColumn id="6" xr3:uid="{6B4B4476-314D-4D00-B07C-2914ED98E1E2}" name="Column6" dataDxfId="64"/>
    <tableColumn id="7" xr3:uid="{CCB1A1BF-A0F7-46BF-911B-C82FE3A893B9}" name="Column7" dataDxfId="63"/>
    <tableColumn id="8" xr3:uid="{DF23F3FA-AA88-433E-AF20-9E3E13A95A93}" name="Column8" dataDxfId="62"/>
    <tableColumn id="9" xr3:uid="{67A74154-2B7F-483A-AF06-12BA39561516}" name="Column9" dataDxfId="61"/>
    <tableColumn id="10" xr3:uid="{2E4F3615-8FAA-4F20-AC48-F99E583B6AA8}" name="Column10" dataDxfId="60"/>
    <tableColumn id="11" xr3:uid="{C5AA23C1-6F62-4D35-BAD7-F45B32F766B1}" name="Column11" dataDxfId="59"/>
    <tableColumn id="12" xr3:uid="{54D34E13-83D4-4E28-9A3C-FD2580B14859}" name="Column12" dataDxfId="58"/>
    <tableColumn id="13" xr3:uid="{E18AFD5B-AE5B-4DB7-8A0B-A5E6730D2174}" name="Column13" dataDxfId="57"/>
    <tableColumn id="14" xr3:uid="{799F7E1D-D99E-410B-96E2-7DBFEA0FFC63}" name="Column14" dataDxfId="56"/>
    <tableColumn id="15" xr3:uid="{33BE7D2B-C9B0-473B-9155-CB7D978F4C4E}" name="Column15" dataDxfId="55"/>
    <tableColumn id="16" xr3:uid="{6DEEA3A5-3B79-404A-9CB2-9EDA55ACBA8E}" name="Column16" dataDxfId="54"/>
    <tableColumn id="17" xr3:uid="{688440E8-DC07-4E1D-9E5E-5D00B436E7AE}" name="Column17" dataDxfId="53"/>
    <tableColumn id="18" xr3:uid="{4B2DB54B-944B-4D8F-9DC1-2C9F26A2CF5B}" name="Column18" dataDxfId="52"/>
    <tableColumn id="19" xr3:uid="{E2B6AFAC-76AF-469B-A37E-6F43AC710AC3}" name="Column19" dataDxfId="51"/>
    <tableColumn id="20" xr3:uid="{1C084175-1ECB-4EC9-A1E5-3D290A9039B7}" name="Column20" dataDxfId="50"/>
    <tableColumn id="21" xr3:uid="{EB06F029-0F3E-4060-8075-C520E8D6DFCD}" name="Column21" dataDxfId="49"/>
    <tableColumn id="22" xr3:uid="{AEA80052-32C2-4E23-85FF-44FCE96BA0EA}" name="Column22" dataDxfId="48"/>
    <tableColumn id="23" xr3:uid="{235E73DD-AB2F-4EBD-BF78-BF1B072AE1B5}" name="Column23" dataDxfId="47"/>
    <tableColumn id="24" xr3:uid="{A9FDAF83-D2DA-4932-8909-2B5E3801F54E}" name="Column24" dataDxfId="46"/>
    <tableColumn id="25" xr3:uid="{A11271AB-0CC5-4B99-8678-E43EFA02649C}" name="Column25" dataDxfId="45"/>
    <tableColumn id="26" xr3:uid="{34073523-F671-4312-B2FB-8C5C2634A2AB}" name="Column26" dataDxfId="44"/>
    <tableColumn id="27" xr3:uid="{A65ECE08-91CF-475F-986C-5727B6DE1777}" name="Column27" dataDxfId="43"/>
    <tableColumn id="28" xr3:uid="{429E0C51-2934-44BC-B790-10065885A1D8}" name="Column28" dataDxfId="42"/>
    <tableColumn id="29" xr3:uid="{C1046506-D842-431A-8E46-4EED9D14D06F}" name="Column29" dataDxfId="41"/>
    <tableColumn id="30" xr3:uid="{201561A9-208B-4BB4-B6B7-BEBED784070F}" name="Column30" dataDxfId="40"/>
    <tableColumn id="31" xr3:uid="{A91E502E-85B6-4784-A2B9-506350FD68FD}" name="Column31" dataDxfId="39"/>
    <tableColumn id="32" xr3:uid="{F7306055-0FCC-4088-B006-FF695B7496AC}" name="Column32" dataDxfId="38"/>
    <tableColumn id="33" xr3:uid="{82712FF8-CFBE-410B-96AB-73A6C0D94C83}" name="Column33" dataDxfId="37"/>
    <tableColumn id="34" xr3:uid="{B35F37C7-0981-4850-B96B-A97B3B130DE7}" name="Column34" dataDxfId="36"/>
    <tableColumn id="35" xr3:uid="{1D32607F-2973-46A3-A613-FA510CC4A3B5}" name="Column35" dataDxfId="35"/>
    <tableColumn id="36" xr3:uid="{93634E7D-A260-4C4E-B0DF-FE1E467F4CC5}" name="Column36" dataDxfId="34"/>
    <tableColumn id="37" xr3:uid="{5FFD802C-6AE6-4AC0-9A5F-5726666C4FF0}" name="Column37" dataDxfId="33"/>
    <tableColumn id="38" xr3:uid="{AD7CD148-6C51-4041-8765-F94B0E8F8DBD}" name="Column38" dataDxfId="32"/>
    <tableColumn id="39" xr3:uid="{75794EB5-BD6D-4408-A2E1-D355089442BA}" name="Column39" dataDxfId="3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22F3220-C172-4AA3-A44C-9933F01DF263}" name="Normaal_belasting_blad" displayName="Normaal_belasting_blad" ref="A1:C14" tableType="queryTable" totalsRowShown="0">
  <autoFilter ref="A1:C14" xr:uid="{822F3220-C172-4AA3-A44C-9933F01DF263}"/>
  <tableColumns count="3">
    <tableColumn id="1" xr3:uid="{94AD0D59-0BBA-4BDF-91DB-3521B4D6C356}" uniqueName="1" name="Column1" queryTableFieldId="1" dataDxfId="30"/>
    <tableColumn id="2" xr3:uid="{55F4C948-D339-428F-A32E-8B31ED596BB4}" uniqueName="2" name="Column2" queryTableFieldId="2" dataDxfId="29"/>
    <tableColumn id="3" xr3:uid="{8AC465FA-7DC2-429C-BAE5-EA1F5A8B7721}" uniqueName="3" name="Column3" queryTableFieldId="3" dataDxfId="2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8DC444F-419C-4528-AE96-AA87183356DA}" name="Tangential_loading__realistsisch" displayName="Tangential_loading__realistsisch" ref="A1:D14" tableType="queryTable" totalsRowShown="0" headerRowDxfId="27" dataDxfId="26">
  <autoFilter ref="A1:D14" xr:uid="{98DC444F-419C-4528-AE96-AA87183356DA}"/>
  <tableColumns count="4">
    <tableColumn id="1" xr3:uid="{8872B695-2136-48C1-906B-B44F5B00331A}" uniqueName="1" name="Column1" queryTableFieldId="1" dataDxfId="25"/>
    <tableColumn id="2" xr3:uid="{DF3A6D62-09DD-4120-A69B-E1F4272351B6}" uniqueName="2" name="Column2" queryTableFieldId="2" dataDxfId="24"/>
    <tableColumn id="3" xr3:uid="{C51CA6A6-929F-4A21-A584-DEA68C86BAA4}" uniqueName="3" name="Column3" queryTableFieldId="3" dataDxfId="23"/>
    <tableColumn id="4" xr3:uid="{4FE00F0C-F45C-4548-8068-B6CA80D9D0A6}" uniqueName="4" name="Column4" queryTableFieldId="4" dataDxfId="2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0516394-6F2C-45E8-A543-BE29BAAB0699}" name="Normal_loading__realistsisch" displayName="Normal_loading__realistsisch" ref="A1:D14" tableType="queryTable" totalsRowShown="0" headerRowDxfId="21" dataDxfId="20">
  <autoFilter ref="A1:D14" xr:uid="{40516394-6F2C-45E8-A543-BE29BAAB0699}"/>
  <tableColumns count="4">
    <tableColumn id="1" xr3:uid="{DE7431D0-02FB-44CF-9525-E5058B2BB630}" uniqueName="1" name="Column1" queryTableFieldId="1" dataDxfId="19"/>
    <tableColumn id="2" xr3:uid="{1FA60E05-DFD7-45A8-B612-F8BD98FF682F}" uniqueName="2" name="Column2" queryTableFieldId="2" dataDxfId="18"/>
    <tableColumn id="3" xr3:uid="{C1F51FA0-BB85-4F8E-9F91-F7F91A8E7909}" uniqueName="3" name="Column3" queryTableFieldId="3" dataDxfId="17"/>
    <tableColumn id="4" xr3:uid="{AF3D3449-BE82-4945-B5C3-3AE53B120D43}" uniqueName="4" name="Column4" queryTableFieldId="4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B578BA-0615-4F78-8E56-353D54F97944}" name="normal_loading" displayName="normal_loading" ref="A1:D32" tableType="queryTable" totalsRowCount="1" headerRowDxfId="15" dataDxfId="14">
  <autoFilter ref="A1:D31" xr:uid="{18B578BA-0615-4F78-8E56-353D54F97944}"/>
  <tableColumns count="4">
    <tableColumn id="1" xr3:uid="{98D131F5-EFDD-4D51-89AF-D2779F3A7879}" uniqueName="1" name="Column1" queryTableFieldId="1" dataDxfId="13" totalsRowDxfId="12"/>
    <tableColumn id="2" xr3:uid="{6E47B712-DD0A-40FD-B6B5-81708C13DEFD}" uniqueName="2" name="Column2" queryTableFieldId="2" dataDxfId="11" totalsRowDxfId="10"/>
    <tableColumn id="3" xr3:uid="{18AF4C7C-7057-4520-8DA9-4816D1E80BCF}" uniqueName="3" name="Column3" queryTableFieldId="3" dataDxfId="9">
      <calculatedColumnFormula>normal_loading[[#This Row],[Column2]]*normal_loading[[#This Row],[Column1]]</calculatedColumnFormula>
    </tableColumn>
    <tableColumn id="4" xr3:uid="{A9015216-87FF-4A46-AFAD-216B7E667A5C}" uniqueName="4" name="Column4" queryTableFieldId="4" dataDxfId="8">
      <calculatedColumnFormula>(normal_loading[[#This Row],[Column3]]+C3)/2*(A3-normal_loading[[#This Row],[Column1]])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011D17E-3FEF-42A2-BE8B-8AB980F2FDAA}" name="normal_loading22" displayName="normal_loading22" ref="A1:D32" tableType="queryTable" totalsRowCount="1" headerRowDxfId="7" dataDxfId="6">
  <autoFilter ref="A1:D31" xr:uid="{18B578BA-0615-4F78-8E56-353D54F97944}"/>
  <tableColumns count="4">
    <tableColumn id="1" xr3:uid="{1974F5FE-61BD-47E3-B550-31CA18F727D8}" uniqueName="1" name="Column1" queryTableFieldId="1" dataDxfId="5" totalsRowDxfId="4"/>
    <tableColumn id="2" xr3:uid="{29D4586D-5D5D-4DD6-8824-F0269EC69CEA}" uniqueName="2" name="Column2" queryTableFieldId="2" dataDxfId="3" totalsRowDxfId="2"/>
    <tableColumn id="3" xr3:uid="{7808DE42-F1D0-491B-8FA0-3A8B98CDC082}" uniqueName="3" name="Column3" queryTableFieldId="3" dataDxfId="1">
      <calculatedColumnFormula>normal_loading22[[#This Row],[Column2]]*normal_loading22[[#This Row],[Column1]]</calculatedColumnFormula>
    </tableColumn>
    <tableColumn id="4" xr3:uid="{843BD5A9-4608-4F9B-BAD6-7430E3924BB7}" uniqueName="4" name="Column4" queryTableFieldId="4" dataDxfId="0">
      <calculatedColumnFormula>(normal_loading22[[#This Row],[Column3]]+C3)/2*(A3-normal_loading22[[#This Row],[Column1]])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DC9055-663D-416D-AB59-7A0CD43CF64F}" name="_cm2" displayName="_cm2" ref="A1:L15" tableType="queryTable" totalsRowShown="0">
  <autoFilter ref="A1:L15" xr:uid="{79DC9055-663D-416D-AB59-7A0CD43CF64F}"/>
  <tableColumns count="12">
    <tableColumn id="1" xr3:uid="{F2A2B7B3-DA7B-42EB-9DBC-F16B643D5BD2}" uniqueName="1" name="Column1" queryTableFieldId="1" dataDxfId="196"/>
    <tableColumn id="8" xr3:uid="{C56CB7CD-8C05-4D83-8415-079AFACB45A3}" uniqueName="8" name="Column8" queryTableFieldId="8" dataDxfId="195"/>
    <tableColumn id="10" xr3:uid="{31DE81B6-9D72-486D-9AE6-C1B327F9E7D3}" uniqueName="10" name="Column10" queryTableFieldId="10" dataDxfId="194"/>
    <tableColumn id="12" xr3:uid="{19C166BC-9620-4D6D-8488-8BB3996FFB9C}" uniqueName="12" name="Column12" queryTableFieldId="12" dataDxfId="193"/>
    <tableColumn id="14" xr3:uid="{066F876B-3BE3-45A3-82AE-B674AB315818}" uniqueName="14" name="Column14" queryTableFieldId="14" dataDxfId="192"/>
    <tableColumn id="16" xr3:uid="{AE2E5F9A-E843-43A1-A9C9-7DB610AA4E56}" uniqueName="16" name="Column16" queryTableFieldId="16" dataDxfId="191"/>
    <tableColumn id="18" xr3:uid="{FE8B4638-2231-41B8-9E59-24B578684ED0}" uniqueName="18" name="Column18" queryTableFieldId="18" dataDxfId="190"/>
    <tableColumn id="20" xr3:uid="{D6A9A434-CFD9-461C-ACCC-A6169EC0F6DF}" uniqueName="20" name="Column20" queryTableFieldId="20" dataDxfId="189"/>
    <tableColumn id="22" xr3:uid="{527F92CD-828D-41B9-828D-AFAA083B168A}" uniqueName="22" name="Column22" queryTableFieldId="22" dataDxfId="188"/>
    <tableColumn id="26" xr3:uid="{84553782-C74A-4521-9D0D-C9ADBE589DAC}" uniqueName="26" name="Column23" queryTableFieldId="26" dataDxfId="187"/>
    <tableColumn id="27" xr3:uid="{573A7422-3620-492A-B0F1-DD696904E464}" uniqueName="27" name="Column44" queryTableFieldId="27" dataDxfId="186"/>
    <tableColumn id="28" xr3:uid="{DD6F18E5-4EF9-4015-877B-3D3E1F307D25}" uniqueName="28" name="Column6" queryTableFieldId="28" dataDxfId="18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286CE-AA80-498D-80D0-697D477816BD}" name="_ct2" displayName="_ct2" ref="B1:L15" tableType="queryTable" totalsRowShown="0">
  <autoFilter ref="B1:L15" xr:uid="{94F286CE-AA80-498D-80D0-697D477816BD}"/>
  <tableColumns count="11">
    <tableColumn id="8" xr3:uid="{2D24535A-D4C5-4A9D-A680-82E57CF748FC}" uniqueName="8" name="Column8" queryTableFieldId="8" dataDxfId="184"/>
    <tableColumn id="10" xr3:uid="{C083C75C-9C8E-46BD-B658-FFE5874934FB}" uniqueName="10" name="Column10" queryTableFieldId="10" dataDxfId="183"/>
    <tableColumn id="12" xr3:uid="{856E96FD-A238-4D05-B771-2A9214629F30}" uniqueName="12" name="Column12" queryTableFieldId="12" dataDxfId="182"/>
    <tableColumn id="14" xr3:uid="{0266A580-F97C-43D0-A4F6-C981ACF22677}" uniqueName="14" name="Column14" queryTableFieldId="14" dataDxfId="181"/>
    <tableColumn id="16" xr3:uid="{96C820BD-932D-4B49-A37F-589B2EAC1B62}" uniqueName="16" name="Column16" queryTableFieldId="16" dataDxfId="180"/>
    <tableColumn id="18" xr3:uid="{2B870BC7-0D8E-4BD6-BDD0-12A1A2BD9BD5}" uniqueName="18" name="Column18" queryTableFieldId="18" dataDxfId="179"/>
    <tableColumn id="20" xr3:uid="{06EAD708-79FE-4DF8-AA89-9D80CB235C4B}" uniqueName="20" name="Column20" queryTableFieldId="20" dataDxfId="178"/>
    <tableColumn id="22" xr3:uid="{E2125EC3-5DA6-4F37-8F2B-DDCCAFA83E5D}" uniqueName="22" name="Column22" queryTableFieldId="22" dataDxfId="177"/>
    <tableColumn id="26" xr3:uid="{918DB68F-10A4-4DDE-B4D0-9B400A1E1701}" uniqueName="26" name="Column23" queryTableFieldId="26" dataDxfId="176"/>
    <tableColumn id="27" xr3:uid="{FDF985ED-156A-43C6-95EF-96E6B530E1F0}" uniqueName="27" name="Column4" queryTableFieldId="27" dataDxfId="175"/>
    <tableColumn id="28" xr3:uid="{A320406B-CEE6-4AFE-AEBC-8790FFB04FA4}" uniqueName="28" name="Column6" queryTableFieldId="28" dataDxfId="17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F76B9-1C6D-4CD0-BBAD-3CFA9CD8EA20}" name="_cp2" displayName="_cp2" ref="A1:L15" tableType="queryTable" totalsRowShown="0">
  <autoFilter ref="A1:L15" xr:uid="{1E9F76B9-1C6D-4CD0-BBAD-3CFA9CD8EA20}"/>
  <tableColumns count="12">
    <tableColumn id="1" xr3:uid="{B2DA5D7B-0499-46D6-9230-E9BCFD06E258}" uniqueName="1" name="Column1" queryTableFieldId="1" dataDxfId="173"/>
    <tableColumn id="8" xr3:uid="{5BAE1B0F-ACC6-456F-A601-0BD925DC2174}" uniqueName="8" name="Column8" queryTableFieldId="8" dataDxfId="172"/>
    <tableColumn id="10" xr3:uid="{1A173BD7-9D5F-425F-9DE1-F7EB86B5AC01}" uniqueName="10" name="Column10" queryTableFieldId="10" dataDxfId="171"/>
    <tableColumn id="12" xr3:uid="{7BDAB61A-644B-44FC-9CB0-F89E6BE9B8FE}" uniqueName="12" name="Column12" queryTableFieldId="12" dataDxfId="170"/>
    <tableColumn id="14" xr3:uid="{037B0490-F746-4093-99F5-36F754E97760}" uniqueName="14" name="Column14" queryTableFieldId="14" dataDxfId="169"/>
    <tableColumn id="16" xr3:uid="{2B9D8394-D1EE-4C49-A0A2-26D0EDE4720F}" uniqueName="16" name="Column16" queryTableFieldId="16" dataDxfId="168"/>
    <tableColumn id="18" xr3:uid="{021ADA4E-3956-4794-AAF1-EB6C41DBEFCF}" uniqueName="18" name="Column18" queryTableFieldId="18" dataDxfId="167"/>
    <tableColumn id="20" xr3:uid="{8905E7A5-C69F-40EE-8CA0-CB89F77CF007}" uniqueName="20" name="Column20" queryTableFieldId="20" dataDxfId="166"/>
    <tableColumn id="22" xr3:uid="{8A021120-BF56-49E9-B90A-B66748F013AE}" uniqueName="22" name="Column22" queryTableFieldId="22" dataDxfId="165"/>
    <tableColumn id="27" xr3:uid="{C492924E-08ED-4EB8-9203-F953AC1E8CCC}" uniqueName="27" name="Column23" queryTableFieldId="26" dataDxfId="164"/>
    <tableColumn id="28" xr3:uid="{16AD5569-A8A0-43D8-88E4-DDC29A98E8D2}" uniqueName="28" name="Column44" queryTableFieldId="27" dataDxfId="163"/>
    <tableColumn id="29" xr3:uid="{7033BD51-780B-4D59-BBB1-79157ECC3874}" uniqueName="29" name="Column6" queryTableFieldId="28" dataDxfId="16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0572A1-3CF7-4208-8DE1-0F566544D067}" name="ct_BOT" displayName="ct_BOT" ref="A1:L15" tableType="queryTable" totalsRowShown="0">
  <autoFilter ref="A1:L15" xr:uid="{FF0572A1-3CF7-4208-8DE1-0F566544D067}"/>
  <tableColumns count="12">
    <tableColumn id="1" xr3:uid="{1BE6C546-4F08-4DC5-960B-EBB708C0BE40}" uniqueName="1" name="Column1" queryTableFieldId="1" dataDxfId="161"/>
    <tableColumn id="2" xr3:uid="{CE7C5C1F-C279-41C6-9550-5D4787A6679C}" uniqueName="2" name="Column2" queryTableFieldId="2" dataDxfId="160"/>
    <tableColumn id="8" xr3:uid="{4E751F40-049C-4DE4-89E5-4AF5E4849C7D}" uniqueName="8" name="Column8" queryTableFieldId="8" dataDxfId="159"/>
    <tableColumn id="10" xr3:uid="{CE93563F-113D-4045-9EAA-3797D9639316}" uniqueName="10" name="Column10" queryTableFieldId="10" dataDxfId="158"/>
    <tableColumn id="12" xr3:uid="{FD834284-EAD8-4048-9FBD-8DFF580CF00F}" uniqueName="12" name="Column12" queryTableFieldId="12" dataDxfId="157"/>
    <tableColumn id="14" xr3:uid="{3703088E-CCB6-44F6-8BBD-19B16F32F83E}" uniqueName="14" name="Column14" queryTableFieldId="14" dataDxfId="156"/>
    <tableColumn id="16" xr3:uid="{280E4E1B-0ECA-4415-A90D-7F5F06C72A58}" uniqueName="16" name="Column16" queryTableFieldId="16" dataDxfId="155"/>
    <tableColumn id="18" xr3:uid="{FFB24CD1-C772-4331-A32D-1FEB0D27D3A5}" uniqueName="18" name="Column18" queryTableFieldId="18" dataDxfId="154"/>
    <tableColumn id="20" xr3:uid="{DA0FBC3A-5166-42CB-8503-D8276D920932}" uniqueName="20" name="Column20" queryTableFieldId="20" dataDxfId="153"/>
    <tableColumn id="22" xr3:uid="{F3CC7221-48C7-40B8-92EC-D503001D0748}" uniqueName="22" name="Column22" queryTableFieldId="22" dataDxfId="152"/>
    <tableColumn id="26" xr3:uid="{14A18749-2122-4F50-91A9-EC5A3BA93A8A}" uniqueName="26" name="Column42" queryTableFieldId="26" dataDxfId="151"/>
    <tableColumn id="27" xr3:uid="{F0CB67B4-457A-499F-BE52-664CB0F2D9C5}" uniqueName="27" name="Column6" queryTableFieldId="27" dataDxfId="1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9EB55B-62F9-4597-AD56-08B8960CF7BA}" name="cp_BOT" displayName="cp_BOT" ref="A1:L15" tableType="queryTable" totalsRowShown="0">
  <autoFilter ref="A1:L15" xr:uid="{299EB55B-62F9-4597-AD56-08B8960CF7BA}"/>
  <tableColumns count="12">
    <tableColumn id="1" xr3:uid="{91F970EC-E83B-4E59-B5D7-1FA44ECFF7DF}" uniqueName="1" name="Column1" queryTableFieldId="1" dataDxfId="149"/>
    <tableColumn id="2" xr3:uid="{1A33ADFC-BF55-4E67-950D-BC286D933C9B}" uniqueName="2" name="Column2" queryTableFieldId="2" dataDxfId="148"/>
    <tableColumn id="8" xr3:uid="{0D28B5E2-8666-4FB0-968C-F153C90B8D3D}" uniqueName="8" name="Column8" queryTableFieldId="8" dataDxfId="147"/>
    <tableColumn id="10" xr3:uid="{ADC9D189-CF15-4EDE-BC9B-21C885CA4C2E}" uniqueName="10" name="Column10" queryTableFieldId="10" dataDxfId="146"/>
    <tableColumn id="12" xr3:uid="{7E6E6F83-4BA4-4EE1-A7FA-EEAF45546155}" uniqueName="12" name="Column12" queryTableFieldId="12" dataDxfId="145"/>
    <tableColumn id="14" xr3:uid="{233FB8AA-7A9B-49E5-93AC-1A2B787F63B3}" uniqueName="14" name="Column14" queryTableFieldId="14" dataDxfId="144"/>
    <tableColumn id="16" xr3:uid="{6365B885-A827-4A62-9831-182CF6B4A134}" uniqueName="16" name="Column16" queryTableFieldId="16" dataDxfId="143"/>
    <tableColumn id="18" xr3:uid="{AC2E3B6E-0579-4DA5-B3ED-B2A703CD717F}" uniqueName="18" name="Column18" queryTableFieldId="18" dataDxfId="142"/>
    <tableColumn id="20" xr3:uid="{CA4B6B24-71B1-4BC2-A056-1AD6F27E95E7}" uniqueName="20" name="Column20" queryTableFieldId="20" dataDxfId="141"/>
    <tableColumn id="22" xr3:uid="{7B805376-0E14-4BFB-9F62-D60F5A295D2D}" uniqueName="22" name="Column22" queryTableFieldId="22" dataDxfId="140"/>
    <tableColumn id="26" xr3:uid="{22621579-75D5-4939-A841-60349BA0AE38}" uniqueName="26" name="Column42" queryTableFieldId="26" dataDxfId="139"/>
    <tableColumn id="27" xr3:uid="{8E3581AC-67B5-482F-B124-043BD2522C2A}" uniqueName="27" name="Column6" queryTableFieldId="27" dataDxfId="13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F98E81-0DD9-43DA-83ED-20925C293ABF}" name="cp_BOT9" displayName="cp_BOT9" ref="A1:L15" tableType="queryTable" totalsRowShown="0">
  <autoFilter ref="A1:L15" xr:uid="{C1F98E81-0DD9-43DA-83ED-20925C293ABF}"/>
  <tableColumns count="12">
    <tableColumn id="1" xr3:uid="{2FB75F96-4B29-4FE7-AAB2-BFE509D3C4DA}" uniqueName="1" name="Column1" queryTableFieldId="1" dataDxfId="137"/>
    <tableColumn id="2" xr3:uid="{4C045330-2B3C-41D6-AD27-25D181281718}" uniqueName="2" name="Column2" queryTableFieldId="2" dataDxfId="136"/>
    <tableColumn id="8" xr3:uid="{01583DD5-BA5D-4F3A-912B-CCF6AE022958}" uniqueName="8" name="Column8" queryTableFieldId="8" dataDxfId="135"/>
    <tableColumn id="10" xr3:uid="{2FA1DC11-1AA1-4014-B276-5BDDF2F42719}" uniqueName="10" name="Column10" queryTableFieldId="10" dataDxfId="134"/>
    <tableColumn id="12" xr3:uid="{0A120CF0-5EBB-4ED9-B103-E9CAC7083F4C}" uniqueName="12" name="Column12" queryTableFieldId="12" dataDxfId="133"/>
    <tableColumn id="14" xr3:uid="{5B6F2422-AA5A-4EA2-970C-53631A9E865A}" uniqueName="14" name="Column14" queryTableFieldId="14" dataDxfId="132"/>
    <tableColumn id="16" xr3:uid="{7BEECF20-954C-4EAE-9105-D563499D3F4B}" uniqueName="16" name="Column16" queryTableFieldId="16" dataDxfId="131"/>
    <tableColumn id="18" xr3:uid="{54BD0C18-BBFB-4E2E-B950-BE3DFBBC42B8}" uniqueName="18" name="Column18" queryTableFieldId="18" dataDxfId="130"/>
    <tableColumn id="20" xr3:uid="{EA005928-1C22-49F1-8048-CC72ACE2DF85}" uniqueName="20" name="Column20" queryTableFieldId="20" dataDxfId="129"/>
    <tableColumn id="22" xr3:uid="{40D7304D-6942-4ADD-AAB6-473C92D488EE}" uniqueName="22" name="Column22" queryTableFieldId="22" dataDxfId="128"/>
    <tableColumn id="26" xr3:uid="{B71EACBA-FE17-48CE-B6CC-9C5688215AB1}" uniqueName="26" name="Column42" queryTableFieldId="26" dataDxfId="127"/>
    <tableColumn id="27" xr3:uid="{015DF99C-F586-46B7-A758-A0D8F31FA70E}" uniqueName="27" name="Column6" queryTableFieldId="27" dataDxfId="12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14E085-5293-4A8C-8D8A-7DF44AF0BD79}" name="ct_BOT10" displayName="ct_BOT10" ref="A16:L30" tableType="queryTable" totalsRowShown="0">
  <autoFilter ref="A16:L30" xr:uid="{A114E085-5293-4A8C-8D8A-7DF44AF0BD79}"/>
  <tableColumns count="12">
    <tableColumn id="1" xr3:uid="{40453662-6F48-4AFC-A9F0-5A055BAFC67D}" uniqueName="1" name="Column1" queryTableFieldId="1" dataDxfId="125"/>
    <tableColumn id="2" xr3:uid="{33C228E7-8C35-4876-ADA4-F310840F5AE6}" uniqueName="2" name="Column2" queryTableFieldId="2" dataDxfId="124"/>
    <tableColumn id="8" xr3:uid="{7988DFE9-6EF0-4574-AAF1-25AF01B15EBC}" uniqueName="8" name="Column8" queryTableFieldId="8" dataDxfId="123"/>
    <tableColumn id="10" xr3:uid="{128D0A85-D86C-4C80-8692-10171C9DCC80}" uniqueName="10" name="Column10" queryTableFieldId="10" dataDxfId="122"/>
    <tableColumn id="12" xr3:uid="{C5C701C5-F4BE-4F22-B784-F0570841238F}" uniqueName="12" name="Column12" queryTableFieldId="12" dataDxfId="121"/>
    <tableColumn id="14" xr3:uid="{5D49FEC9-20CC-41BA-ADE7-00A8C44BB90F}" uniqueName="14" name="Column14" queryTableFieldId="14" dataDxfId="120"/>
    <tableColumn id="16" xr3:uid="{37208B00-9706-428A-9276-521F770DCDE5}" uniqueName="16" name="Column16" queryTableFieldId="16" dataDxfId="119"/>
    <tableColumn id="18" xr3:uid="{512CB168-BB9E-4D1B-AE9F-8A8EED15A2A9}" uniqueName="18" name="Column18" queryTableFieldId="18" dataDxfId="118"/>
    <tableColumn id="20" xr3:uid="{19217B5B-ACD5-4C14-8D7A-A97D1FD59A2E}" uniqueName="20" name="Column20" queryTableFieldId="20" dataDxfId="117"/>
    <tableColumn id="22" xr3:uid="{A3FC9611-19B4-4EF5-AD44-F4165776C16A}" uniqueName="22" name="Column22" queryTableFieldId="22" dataDxfId="116"/>
    <tableColumn id="26" xr3:uid="{7A33FAC9-A980-4251-B804-84F7827DC43D}" uniqueName="26" name="Column42" queryTableFieldId="26" dataDxfId="115"/>
    <tableColumn id="27" xr3:uid="{E6FEFB41-E0C2-46C5-9FC7-CF604C7A7813}" uniqueName="27" name="Column6" queryTableFieldId="27" dataDxfId="1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06225-7D43-42C1-AE7C-3F8496E0F6E3}" name="cp" displayName="cp" ref="A1:K17" tableType="queryTable" totalsRowShown="0">
  <autoFilter ref="A1:K17" xr:uid="{E7B06225-7D43-42C1-AE7C-3F8496E0F6E3}"/>
  <tableColumns count="11">
    <tableColumn id="1" xr3:uid="{96570D58-A31E-4543-8619-3D41210761A6}" uniqueName="1" name="Column1" queryTableFieldId="1" dataDxfId="113"/>
    <tableColumn id="2" xr3:uid="{5E1B49EF-83D0-46D7-87A4-6C9C4C103B5B}" uniqueName="2" name="Column2" queryTableFieldId="2" dataDxfId="112"/>
    <tableColumn id="10" xr3:uid="{7DBB04CB-C1FF-4C56-A1B0-F2A75B8B8BDF}" uniqueName="10" name="Column10" queryTableFieldId="10" dataDxfId="111"/>
    <tableColumn id="8" xr3:uid="{856559C5-2103-4C23-A2AF-B6CBE10D11CB}" uniqueName="8" name="Column8" queryTableFieldId="8" dataDxfId="110"/>
    <tableColumn id="6" xr3:uid="{F660E48F-8D3F-4CA4-BAE5-20EB32641F38}" uniqueName="6" name="Column6" queryTableFieldId="6" dataDxfId="109"/>
    <tableColumn id="4" xr3:uid="{512EBE7B-E2DF-46A8-B963-083F67769962}" uniqueName="4" name="Column4" queryTableFieldId="4" dataDxfId="108"/>
    <tableColumn id="12" xr3:uid="{55875C23-0D81-4893-BFD4-6FA0E7DE0A3E}" uniqueName="12" name="Column12" queryTableFieldId="12" dataDxfId="107"/>
    <tableColumn id="16" xr3:uid="{6F91B8DA-F4E3-4B30-895C-FB6F3B1ABE27}" uniqueName="16" name="Column16" queryTableFieldId="16" dataDxfId="106"/>
    <tableColumn id="18" xr3:uid="{73003D40-5C8D-44D7-B6FA-FB54564D6680}" uniqueName="18" name="Column18" queryTableFieldId="18" dataDxfId="105"/>
    <tableColumn id="20" xr3:uid="{528D514B-83A3-44BB-A8A6-E0C29EA735A5}" uniqueName="20" name="Column20" queryTableFieldId="20" dataDxfId="104"/>
    <tableColumn id="22" xr3:uid="{22286BF6-6EDB-4066-B4FB-4D849F00E60F}" uniqueName="22" name="Column22" queryTableFieldId="2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11E6-26B2-4597-9F22-1B0B91E4B3D5}">
  <dimension ref="A1:L14"/>
  <sheetViews>
    <sheetView workbookViewId="0">
      <selection activeCell="P5" sqref="P5"/>
    </sheetView>
  </sheetViews>
  <sheetFormatPr defaultRowHeight="15" x14ac:dyDescent="0.25"/>
  <cols>
    <col min="1" max="12" width="13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ht="11.25" x14ac:dyDescent="0.25"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</row>
    <row r="3" spans="1:12" s="1" customFormat="1" ht="147" x14ac:dyDescent="0.25">
      <c r="B3" s="1" t="s">
        <v>32</v>
      </c>
      <c r="C3" s="1" t="s">
        <v>32</v>
      </c>
      <c r="D3" s="1" t="s">
        <v>32</v>
      </c>
      <c r="E3" s="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32</v>
      </c>
    </row>
    <row r="4" spans="1:12" s="1" customFormat="1" ht="93.75" x14ac:dyDescent="0.25">
      <c r="A4" s="1" t="s">
        <v>14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</row>
    <row r="5" spans="1:12" x14ac:dyDescent="0.25">
      <c r="A5" s="3">
        <v>9.1709152000000002E-2</v>
      </c>
      <c r="B5" s="3">
        <v>0.1467503</v>
      </c>
      <c r="C5" s="3">
        <v>0.15257726999999999</v>
      </c>
      <c r="D5" s="3">
        <v>0.16066225000000001</v>
      </c>
      <c r="E5" s="3">
        <v>0.17196455999999999</v>
      </c>
      <c r="F5" s="3">
        <v>0.16402812</v>
      </c>
      <c r="G5" s="3">
        <v>0.18028674</v>
      </c>
      <c r="H5" s="3">
        <v>0.18051590000000001</v>
      </c>
      <c r="I5" s="3">
        <v>0.24150418000000001</v>
      </c>
      <c r="J5" s="3">
        <v>0.23404162000000001</v>
      </c>
      <c r="K5" s="3">
        <v>0.22251144</v>
      </c>
      <c r="L5" s="3">
        <v>0.20505379000000001</v>
      </c>
    </row>
    <row r="6" spans="1:12" x14ac:dyDescent="0.25">
      <c r="A6" s="3">
        <v>0.14048292000000001</v>
      </c>
      <c r="B6" s="3">
        <v>0.11411475</v>
      </c>
      <c r="C6" s="3">
        <v>0.11922194</v>
      </c>
      <c r="D6" s="3">
        <v>0.12732317000000001</v>
      </c>
      <c r="E6" s="3">
        <v>0.13987446000000001</v>
      </c>
      <c r="F6" s="3">
        <v>0.14135608</v>
      </c>
      <c r="G6" s="3">
        <v>0.14014909</v>
      </c>
      <c r="H6" s="3">
        <v>0.18739858000000001</v>
      </c>
      <c r="I6" s="3">
        <v>0.18025484999999999</v>
      </c>
      <c r="J6" s="3">
        <v>0.16425466999999999</v>
      </c>
      <c r="K6" s="3">
        <v>0.14247259000000001</v>
      </c>
      <c r="L6" s="3">
        <v>0.11978419999999999</v>
      </c>
    </row>
    <row r="7" spans="1:12" x14ac:dyDescent="0.25">
      <c r="A7" s="3">
        <v>0.21736994000000001</v>
      </c>
      <c r="B7" s="3">
        <v>8.1102610000000006E-2</v>
      </c>
      <c r="C7" s="3">
        <v>8.6258546000000005E-2</v>
      </c>
      <c r="D7" s="3">
        <v>9.5341690000000007E-2</v>
      </c>
      <c r="E7" s="3">
        <v>9.7680502000000002E-2</v>
      </c>
      <c r="F7" s="3">
        <v>0.11905694</v>
      </c>
      <c r="G7" s="3">
        <v>0.14537602999999999</v>
      </c>
      <c r="H7" s="3">
        <v>0.13952761999999999</v>
      </c>
      <c r="I7" s="3">
        <v>0.12530078</v>
      </c>
      <c r="J7" s="3">
        <v>0.10496669</v>
      </c>
      <c r="K7" s="3">
        <v>8.3292200999999996E-2</v>
      </c>
      <c r="L7" s="3">
        <v>6.0072973000000002E-2</v>
      </c>
    </row>
    <row r="8" spans="1:12" x14ac:dyDescent="0.25">
      <c r="A8" s="3">
        <v>0.31614131000000001</v>
      </c>
      <c r="B8" s="3">
        <v>5.2831455999999999E-2</v>
      </c>
      <c r="C8" s="3">
        <v>5.8727561999999997E-2</v>
      </c>
      <c r="D8" s="3">
        <v>6.9227627999999999E-2</v>
      </c>
      <c r="E8" s="3">
        <v>7.9938075999999997E-2</v>
      </c>
      <c r="F8" s="3">
        <v>9.2692732999999999E-2</v>
      </c>
      <c r="G8" s="3">
        <v>0.10828005</v>
      </c>
      <c r="H8" s="3">
        <v>0.1020112</v>
      </c>
      <c r="I8" s="3">
        <v>8.7993382999999994E-2</v>
      </c>
      <c r="J8" s="3">
        <v>7.1303986E-2</v>
      </c>
      <c r="K8" s="3">
        <v>5.2323528000000001E-2</v>
      </c>
      <c r="L8" s="3">
        <v>3.5746845999999999E-2</v>
      </c>
    </row>
    <row r="9" spans="1:12" x14ac:dyDescent="0.25">
      <c r="A9" s="3">
        <v>0.42879513000000002</v>
      </c>
      <c r="B9" s="3">
        <v>3.5437439000000001E-2</v>
      </c>
      <c r="C9" s="3">
        <v>4.2241581E-2</v>
      </c>
      <c r="D9" s="3">
        <v>5.2788630000000003E-2</v>
      </c>
      <c r="E9" s="3">
        <v>6.5444052000000003E-2</v>
      </c>
      <c r="F9" s="3">
        <v>8.4474243000000004E-2</v>
      </c>
      <c r="G9" s="3">
        <v>8.6121201999999994E-2</v>
      </c>
      <c r="H9" s="3">
        <v>7.8970887000000003E-2</v>
      </c>
      <c r="I9" s="3">
        <v>6.8996592999999995E-2</v>
      </c>
      <c r="J9" s="3">
        <v>5.5712175000000003E-2</v>
      </c>
      <c r="K9" s="3">
        <v>4.0662650000000002E-2</v>
      </c>
      <c r="L9" s="3">
        <v>3.0025178999999999E-2</v>
      </c>
    </row>
    <row r="10" spans="1:12" x14ac:dyDescent="0.25">
      <c r="A10" s="3">
        <v>0.54620486000000001</v>
      </c>
      <c r="B10" s="3">
        <v>2.6812988999999999E-2</v>
      </c>
      <c r="C10" s="3">
        <v>3.4707118000000002E-2</v>
      </c>
      <c r="D10" s="3">
        <v>4.4695426000000003E-2</v>
      </c>
      <c r="E10" s="3">
        <v>5.9626239999999997E-2</v>
      </c>
      <c r="F10" s="3">
        <v>7.3194920999999996E-2</v>
      </c>
      <c r="G10" s="3">
        <v>7.4406125000000004E-2</v>
      </c>
      <c r="H10" s="3">
        <v>6.9114103999999996E-2</v>
      </c>
      <c r="I10" s="3">
        <v>6.0932666000000003E-2</v>
      </c>
      <c r="J10" s="3">
        <v>5.0161496E-2</v>
      </c>
      <c r="K10" s="3">
        <v>3.8062411999999997E-2</v>
      </c>
      <c r="L10" s="3">
        <v>3.0044951E-2</v>
      </c>
    </row>
    <row r="11" spans="1:12" x14ac:dyDescent="0.25">
      <c r="A11" s="3">
        <v>0.65885872000000001</v>
      </c>
      <c r="B11" s="3">
        <v>2.2718024999999999E-2</v>
      </c>
      <c r="C11" s="3">
        <v>3.1849451000000001E-2</v>
      </c>
      <c r="D11" s="3">
        <v>4.2872693000000003E-2</v>
      </c>
      <c r="E11" s="3">
        <v>6.1864230999999999E-2</v>
      </c>
      <c r="F11" s="3">
        <v>6.8686984000000006E-2</v>
      </c>
      <c r="G11" s="3">
        <v>6.8671964000000002E-2</v>
      </c>
      <c r="H11" s="3">
        <v>6.4571366000000005E-2</v>
      </c>
      <c r="I11" s="3">
        <v>5.7829432E-2</v>
      </c>
      <c r="J11" s="3">
        <v>4.8616525000000001E-2</v>
      </c>
      <c r="K11" s="3">
        <v>3.8422376000000001E-2</v>
      </c>
      <c r="L11" s="3">
        <v>3.2009995999999999E-2</v>
      </c>
    </row>
    <row r="12" spans="1:12" x14ac:dyDescent="0.25">
      <c r="A12" s="3">
        <v>0.75763005000000005</v>
      </c>
      <c r="B12" s="3">
        <v>2.1158725E-2</v>
      </c>
      <c r="C12" s="3">
        <v>3.1689808E-2</v>
      </c>
      <c r="D12" s="3">
        <v>3.8942508000000001E-2</v>
      </c>
      <c r="E12" s="3">
        <v>6.1034217000000002E-2</v>
      </c>
      <c r="F12" s="3">
        <v>6.7379408000000002E-2</v>
      </c>
      <c r="G12" s="3">
        <v>6.6854119000000004E-2</v>
      </c>
      <c r="H12" s="3">
        <v>6.3812673E-2</v>
      </c>
      <c r="I12" s="3">
        <v>5.7854260999999997E-2</v>
      </c>
      <c r="J12" s="3">
        <v>4.9517582999999997E-2</v>
      </c>
      <c r="K12" s="3">
        <v>4.0430725000000001E-2</v>
      </c>
      <c r="L12" s="3">
        <v>3.5068966E-2</v>
      </c>
    </row>
    <row r="13" spans="1:12" x14ac:dyDescent="0.25">
      <c r="A13" s="3">
        <v>0.83451706000000003</v>
      </c>
      <c r="B13" s="3">
        <v>2.0813357000000001E-2</v>
      </c>
      <c r="C13" s="3">
        <v>2.9421926000000001E-2</v>
      </c>
      <c r="D13" s="3">
        <v>4.7390613999999998E-2</v>
      </c>
      <c r="E13" s="3">
        <v>6.2053236999999997E-2</v>
      </c>
      <c r="F13" s="3">
        <v>6.7786910000000006E-2</v>
      </c>
      <c r="G13" s="3">
        <v>6.7538977E-2</v>
      </c>
      <c r="H13" s="3">
        <v>6.4396560000000005E-2</v>
      </c>
      <c r="I13" s="3">
        <v>5.8661744000000002E-2</v>
      </c>
      <c r="J13" s="3">
        <v>5.0751440000000002E-2</v>
      </c>
      <c r="K13" s="3">
        <v>4.2258766000000003E-2</v>
      </c>
      <c r="L13" s="3">
        <v>3.7726901E-2</v>
      </c>
    </row>
    <row r="14" spans="1:12" x14ac:dyDescent="0.25">
      <c r="A14" s="3">
        <v>0.88329082999999997</v>
      </c>
      <c r="B14" s="3">
        <v>2.0589234000000001E-2</v>
      </c>
      <c r="C14" s="3">
        <v>3.0265852999999999E-2</v>
      </c>
      <c r="D14" s="3">
        <v>4.5915211999999997E-2</v>
      </c>
      <c r="E14" s="3">
        <v>6.2453330000000001E-2</v>
      </c>
      <c r="F14" s="3">
        <v>6.7855372999999997E-2</v>
      </c>
      <c r="G14" s="3">
        <v>6.7555577000000006E-2</v>
      </c>
      <c r="H14" s="3">
        <v>6.4634547000000001E-2</v>
      </c>
      <c r="I14" s="3">
        <v>5.9099060000000002E-2</v>
      </c>
      <c r="J14" s="3">
        <v>5.1567815000000003E-2</v>
      </c>
      <c r="K14" s="3">
        <v>4.3443993E-2</v>
      </c>
      <c r="L14" s="3">
        <v>3.9414498999999999E-2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A58A-09A2-4AF3-998D-4A5A80A118B2}">
  <dimension ref="A1:Y44"/>
  <sheetViews>
    <sheetView topLeftCell="A4" workbookViewId="0">
      <selection activeCell="B33" sqref="B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59</v>
      </c>
      <c r="L1" t="s">
        <v>3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ht="98.25" x14ac:dyDescent="0.25">
      <c r="A3" s="28"/>
      <c r="B3" s="28" t="s">
        <v>48</v>
      </c>
      <c r="C3" s="28" t="s">
        <v>51</v>
      </c>
      <c r="D3" s="28" t="s">
        <v>52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58</v>
      </c>
      <c r="K3" s="28" t="s">
        <v>49</v>
      </c>
      <c r="L3" s="28" t="s">
        <v>50</v>
      </c>
    </row>
    <row r="4" spans="1:12" ht="117" x14ac:dyDescent="0.25">
      <c r="A4" s="28" t="s">
        <v>28</v>
      </c>
      <c r="B4" s="28" t="s">
        <v>31</v>
      </c>
      <c r="C4" s="28" t="s">
        <v>31</v>
      </c>
      <c r="D4" s="28" t="s">
        <v>31</v>
      </c>
      <c r="E4" s="28" t="s">
        <v>31</v>
      </c>
      <c r="F4" s="28" t="s">
        <v>31</v>
      </c>
      <c r="G4" s="28" t="s">
        <v>31</v>
      </c>
      <c r="H4" s="28" t="s">
        <v>31</v>
      </c>
      <c r="I4" s="28" t="s">
        <v>31</v>
      </c>
      <c r="J4" s="28" t="s">
        <v>31</v>
      </c>
      <c r="K4" s="28" t="s">
        <v>31</v>
      </c>
      <c r="L4" s="28" t="s">
        <v>31</v>
      </c>
    </row>
    <row r="5" spans="1:12" x14ac:dyDescent="0.25">
      <c r="A5" s="3">
        <v>1</v>
      </c>
      <c r="B5" s="3">
        <v>5.6568413999999997E-2</v>
      </c>
      <c r="C5" s="3">
        <v>6.2714159000000005E-2</v>
      </c>
      <c r="D5" s="3">
        <v>6.8572879000000003E-2</v>
      </c>
      <c r="E5" s="3">
        <v>7.4140809000000002E-2</v>
      </c>
      <c r="F5" s="3">
        <v>7.9416639999999997E-2</v>
      </c>
      <c r="G5" s="3">
        <v>8.4401592999999997E-2</v>
      </c>
      <c r="H5" s="3">
        <v>8.9099549E-2</v>
      </c>
      <c r="I5" s="3">
        <v>9.3517050000000004E-2</v>
      </c>
      <c r="J5" s="3">
        <v>9.7662337000000002E-2</v>
      </c>
      <c r="K5" s="3">
        <v>0.10154802</v>
      </c>
      <c r="L5" s="3">
        <v>0.10518634</v>
      </c>
    </row>
    <row r="6" spans="1:12" x14ac:dyDescent="0.25">
      <c r="A6" s="3">
        <v>1.5</v>
      </c>
      <c r="B6" s="3">
        <v>0.1061675</v>
      </c>
      <c r="C6" s="3">
        <v>0.11689426999999999</v>
      </c>
      <c r="D6" s="3">
        <v>0.12715209999999999</v>
      </c>
      <c r="E6" s="3">
        <v>0.13694964000000001</v>
      </c>
      <c r="F6" s="3">
        <v>0.14629539999999999</v>
      </c>
      <c r="G6" s="3">
        <v>0.15519616</v>
      </c>
      <c r="H6" s="3">
        <v>0.16366063</v>
      </c>
      <c r="I6" s="3">
        <v>0.17168950999999999</v>
      </c>
      <c r="J6" s="3">
        <v>0.17927074000000001</v>
      </c>
      <c r="K6" s="3">
        <v>0.18637102999999999</v>
      </c>
      <c r="L6" s="3">
        <v>0.19028410000000001</v>
      </c>
    </row>
    <row r="7" spans="1:12" x14ac:dyDescent="0.25">
      <c r="A7" s="3">
        <v>2</v>
      </c>
      <c r="B7" s="3">
        <v>0.17293748</v>
      </c>
      <c r="C7" s="3">
        <v>0.19092812000000001</v>
      </c>
      <c r="D7" s="3">
        <v>0.20813261</v>
      </c>
      <c r="E7" s="3">
        <v>0.22451225999999999</v>
      </c>
      <c r="F7" s="3">
        <v>0.24001782999999999</v>
      </c>
      <c r="G7" s="3">
        <v>0.25454399</v>
      </c>
      <c r="H7" s="3">
        <v>0.26285940000000002</v>
      </c>
      <c r="I7" s="3">
        <v>0.27038619000000003</v>
      </c>
      <c r="J7" s="3">
        <v>0.27408062999999999</v>
      </c>
      <c r="K7" s="3">
        <v>0.27705097000000001</v>
      </c>
      <c r="L7" s="3">
        <v>0.28623410999999999</v>
      </c>
    </row>
    <row r="8" spans="1:12" x14ac:dyDescent="0.25">
      <c r="A8" s="3">
        <v>2.5</v>
      </c>
      <c r="B8" s="3">
        <v>0.25782642</v>
      </c>
      <c r="C8" s="3">
        <v>0.28522119000000001</v>
      </c>
      <c r="D8" s="3">
        <v>0.31082328999999997</v>
      </c>
      <c r="E8" s="3">
        <v>0.32560915000000001</v>
      </c>
      <c r="F8" s="3">
        <v>0.34893482999999997</v>
      </c>
      <c r="G8" s="3">
        <v>0.35107463999999999</v>
      </c>
      <c r="H8" s="3">
        <v>0.3705543</v>
      </c>
      <c r="I8" s="3">
        <v>0.33890020999999998</v>
      </c>
      <c r="J8" s="3">
        <v>0.35934258000000002</v>
      </c>
      <c r="K8" s="3">
        <v>0.38844877</v>
      </c>
      <c r="L8" s="3">
        <v>0.36932057000000001</v>
      </c>
    </row>
    <row r="9" spans="1:12" x14ac:dyDescent="0.25">
      <c r="A9" s="3">
        <v>3</v>
      </c>
      <c r="B9" s="3">
        <v>0.34599572000000001</v>
      </c>
      <c r="C9" s="3">
        <v>0.37905328999999999</v>
      </c>
      <c r="D9" s="3">
        <v>0.40828523</v>
      </c>
      <c r="E9" s="3">
        <v>0.40934363000000001</v>
      </c>
      <c r="F9" s="3">
        <v>0.41828248000000001</v>
      </c>
      <c r="G9" s="3">
        <v>0.43572875999999999</v>
      </c>
      <c r="H9" s="3">
        <v>0.46326506000000001</v>
      </c>
      <c r="I9" s="3">
        <v>0.46167108000000001</v>
      </c>
      <c r="J9" s="3">
        <v>0.45446458000000001</v>
      </c>
      <c r="K9" s="3">
        <v>0.44003134999999999</v>
      </c>
      <c r="L9" s="3">
        <v>0.41335589</v>
      </c>
    </row>
    <row r="10" spans="1:12" x14ac:dyDescent="0.25">
      <c r="A10" s="3">
        <v>3.5</v>
      </c>
      <c r="B10" s="3">
        <v>0.39485421999999998</v>
      </c>
      <c r="C10" s="3">
        <v>0.42695481000000002</v>
      </c>
      <c r="D10" s="3">
        <v>0.41839921000000002</v>
      </c>
      <c r="E10" s="3">
        <v>0.45035961000000002</v>
      </c>
      <c r="F10" s="3">
        <v>0.48830913999999997</v>
      </c>
      <c r="G10" s="3">
        <v>0.51192855999999998</v>
      </c>
      <c r="H10" s="3">
        <v>0.50822330000000004</v>
      </c>
      <c r="I10" s="3">
        <v>0.50177908000000004</v>
      </c>
      <c r="J10" s="3">
        <v>0.47751915</v>
      </c>
      <c r="K10" s="3">
        <v>0.45155035999999998</v>
      </c>
      <c r="L10" s="3">
        <v>0.41570943999999999</v>
      </c>
    </row>
    <row r="11" spans="1:12" x14ac:dyDescent="0.25">
      <c r="A11" s="3">
        <v>4</v>
      </c>
      <c r="B11" s="3">
        <v>0.38294785999999997</v>
      </c>
      <c r="C11" s="3">
        <v>0.40819776000000002</v>
      </c>
      <c r="D11" s="3">
        <v>0.45043497999999998</v>
      </c>
      <c r="E11" s="3">
        <v>0.48712179</v>
      </c>
      <c r="F11" s="3">
        <v>0.51099293999999995</v>
      </c>
      <c r="G11" s="3">
        <v>0.51948528999999999</v>
      </c>
      <c r="H11" s="3">
        <v>0.52387136000000001</v>
      </c>
      <c r="I11" s="3">
        <v>0.51636594999999996</v>
      </c>
      <c r="J11" s="3">
        <v>0.48737292999999998</v>
      </c>
      <c r="K11" s="3">
        <v>0.45056163999999999</v>
      </c>
      <c r="L11" s="3">
        <v>0.39760265</v>
      </c>
    </row>
    <row r="12" spans="1:12" x14ac:dyDescent="0.25">
      <c r="A12" s="3">
        <v>4.5</v>
      </c>
      <c r="B12" s="3">
        <v>0.29630627999999998</v>
      </c>
      <c r="C12" s="3">
        <v>0.36250379999999999</v>
      </c>
      <c r="D12" s="3">
        <v>0.41839245000000003</v>
      </c>
      <c r="E12" s="3">
        <v>0.46479762000000002</v>
      </c>
      <c r="F12" s="3">
        <v>0.50033784000000003</v>
      </c>
      <c r="G12" s="3">
        <v>0.52102333000000001</v>
      </c>
      <c r="H12" s="3">
        <v>0.52322835000000001</v>
      </c>
      <c r="I12" s="3">
        <v>0.51165413999999998</v>
      </c>
      <c r="J12" s="3">
        <v>0.47996926000000001</v>
      </c>
      <c r="K12" s="3">
        <v>0.43350789000000001</v>
      </c>
      <c r="L12" s="3">
        <v>0.37002656</v>
      </c>
    </row>
    <row r="13" spans="1:12" x14ac:dyDescent="0.25">
      <c r="A13" s="3">
        <v>5</v>
      </c>
      <c r="B13" s="3">
        <v>0.19514777999999999</v>
      </c>
      <c r="C13" s="3">
        <v>0.28112494999999998</v>
      </c>
      <c r="D13" s="3">
        <v>0.35835837999999998</v>
      </c>
      <c r="E13" s="3">
        <v>0.42257565000000002</v>
      </c>
      <c r="F13" s="3">
        <v>0.47321025</v>
      </c>
      <c r="G13" s="3">
        <v>0.50192296999999997</v>
      </c>
      <c r="H13" s="3">
        <v>0.51423925000000004</v>
      </c>
      <c r="I13" s="3">
        <v>0.50184463999999995</v>
      </c>
      <c r="J13" s="3">
        <v>0.46770239000000002</v>
      </c>
      <c r="K13" s="3">
        <v>0.40884215000000002</v>
      </c>
      <c r="L13" s="3">
        <v>0.31909939999999998</v>
      </c>
    </row>
    <row r="14" spans="1:12" x14ac:dyDescent="0.25">
      <c r="A14" s="3">
        <v>5.5</v>
      </c>
      <c r="B14" s="3">
        <v>5.8882438000000002E-2</v>
      </c>
      <c r="C14" s="3">
        <v>0.17688508</v>
      </c>
      <c r="D14" s="3">
        <v>0.28164475999999999</v>
      </c>
      <c r="E14" s="3">
        <v>0.36687869000000001</v>
      </c>
      <c r="F14" s="3">
        <v>0.43545660000000003</v>
      </c>
      <c r="G14" s="3">
        <v>0.48000324</v>
      </c>
      <c r="H14" s="3">
        <v>0.49695816999999998</v>
      </c>
      <c r="I14" s="3">
        <v>0.48551529999999998</v>
      </c>
      <c r="J14" s="3">
        <v>0.44433268999999997</v>
      </c>
      <c r="K14" s="3">
        <v>0.36867821000000001</v>
      </c>
      <c r="L14" s="3">
        <v>0.23906378</v>
      </c>
    </row>
    <row r="15" spans="1:12" x14ac:dyDescent="0.25">
      <c r="A15" s="3">
        <v>6</v>
      </c>
      <c r="B15" s="3">
        <v>-8.9530921999999999E-2</v>
      </c>
      <c r="C15" s="3">
        <v>6.1134926999999999E-2</v>
      </c>
      <c r="D15" s="3">
        <v>0.19408163</v>
      </c>
      <c r="E15" s="3">
        <v>0.30467202999999998</v>
      </c>
      <c r="F15" s="3">
        <v>0.39077087999999999</v>
      </c>
      <c r="G15" s="3">
        <v>0.44707984000000001</v>
      </c>
      <c r="H15" s="3">
        <v>0.47202817000000002</v>
      </c>
      <c r="I15" s="3">
        <v>0.46195096000000002</v>
      </c>
      <c r="J15" s="3">
        <v>0.41249636000000001</v>
      </c>
      <c r="K15" s="3">
        <v>0.30574709</v>
      </c>
      <c r="L15" s="3">
        <v>3.3639755E-2</v>
      </c>
    </row>
    <row r="16" spans="1:12" x14ac:dyDescent="0.25">
      <c r="A16" t="s">
        <v>0</v>
      </c>
      <c r="B16" t="s">
        <v>1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59</v>
      </c>
      <c r="L16" t="s">
        <v>3</v>
      </c>
    </row>
    <row r="17" spans="1:25" x14ac:dyDescent="0.25">
      <c r="B17">
        <v>-10</v>
      </c>
      <c r="C17">
        <v>-8</v>
      </c>
      <c r="D17">
        <v>-6</v>
      </c>
      <c r="E17">
        <v>-4</v>
      </c>
      <c r="F17">
        <v>-2</v>
      </c>
      <c r="G17">
        <v>0</v>
      </c>
      <c r="H17">
        <v>2</v>
      </c>
      <c r="I17">
        <v>4</v>
      </c>
      <c r="J17">
        <v>6</v>
      </c>
      <c r="K17">
        <v>8</v>
      </c>
      <c r="L17">
        <v>10</v>
      </c>
    </row>
    <row r="18" spans="1:25" ht="98.25" x14ac:dyDescent="0.25">
      <c r="A18" s="28"/>
      <c r="B18" s="28" t="s">
        <v>48</v>
      </c>
      <c r="C18" s="28" t="s">
        <v>51</v>
      </c>
      <c r="D18" s="28" t="s">
        <v>52</v>
      </c>
      <c r="E18" s="28" t="s">
        <v>53</v>
      </c>
      <c r="F18" s="28" t="s">
        <v>54</v>
      </c>
      <c r="G18" s="28" t="s">
        <v>55</v>
      </c>
      <c r="H18" s="28" t="s">
        <v>56</v>
      </c>
      <c r="I18" s="28" t="s">
        <v>57</v>
      </c>
      <c r="J18" s="28" t="s">
        <v>58</v>
      </c>
      <c r="K18" s="28" t="s">
        <v>49</v>
      </c>
      <c r="L18" s="28" t="s">
        <v>50</v>
      </c>
    </row>
    <row r="19" spans="1:25" ht="114.75" x14ac:dyDescent="0.25">
      <c r="A19" s="28" t="s">
        <v>28</v>
      </c>
      <c r="B19" s="28" t="s">
        <v>30</v>
      </c>
      <c r="C19" s="28" t="s">
        <v>30</v>
      </c>
      <c r="D19" s="28" t="s">
        <v>30</v>
      </c>
      <c r="E19" s="28" t="s">
        <v>30</v>
      </c>
      <c r="F19" s="28" t="s">
        <v>30</v>
      </c>
      <c r="G19" s="28" t="s">
        <v>30</v>
      </c>
      <c r="H19" s="28" t="s">
        <v>30</v>
      </c>
      <c r="I19" s="28" t="s">
        <v>30</v>
      </c>
      <c r="J19" s="28" t="s">
        <v>30</v>
      </c>
      <c r="K19" s="28" t="s">
        <v>30</v>
      </c>
      <c r="L19" s="28" t="s">
        <v>30</v>
      </c>
    </row>
    <row r="20" spans="1:25" x14ac:dyDescent="0.25">
      <c r="A20" s="3">
        <v>1</v>
      </c>
      <c r="B20" s="3">
        <v>0.32665740999999998</v>
      </c>
      <c r="C20" s="3">
        <v>0.32212210000000002</v>
      </c>
      <c r="D20" s="3">
        <v>0.31694444999999999</v>
      </c>
      <c r="E20" s="3">
        <v>0.31116803999999998</v>
      </c>
      <c r="F20" s="3">
        <v>0.30483997000000002</v>
      </c>
      <c r="G20" s="3">
        <v>0.29801103000000001</v>
      </c>
      <c r="H20" s="3">
        <v>0.29073571999999998</v>
      </c>
      <c r="I20" s="3">
        <v>0.2830725</v>
      </c>
      <c r="J20" s="3">
        <v>0.27508306999999999</v>
      </c>
      <c r="K20" s="3">
        <v>0.26683465000000001</v>
      </c>
      <c r="L20" s="3">
        <v>0.25839603</v>
      </c>
    </row>
    <row r="21" spans="1:25" x14ac:dyDescent="0.25">
      <c r="A21" s="3">
        <v>1.5</v>
      </c>
      <c r="B21" s="3">
        <v>0.41397884000000001</v>
      </c>
      <c r="C21" s="3">
        <v>0.40638333999999998</v>
      </c>
      <c r="D21" s="3">
        <v>0.39830916999999999</v>
      </c>
      <c r="E21" s="3">
        <v>0.38984779000000003</v>
      </c>
      <c r="F21" s="3">
        <v>0.38109207</v>
      </c>
      <c r="G21" s="3">
        <v>0.37213584999999999</v>
      </c>
      <c r="H21" s="3">
        <v>0.36307647999999998</v>
      </c>
      <c r="I21" s="3">
        <v>0.35400580999999998</v>
      </c>
      <c r="J21" s="3">
        <v>0.34500644000000003</v>
      </c>
      <c r="K21" s="3">
        <v>0.33614326</v>
      </c>
      <c r="L21" s="3">
        <v>0.32283494000000001</v>
      </c>
    </row>
    <row r="22" spans="1:25" x14ac:dyDescent="0.25">
      <c r="A22" s="3">
        <v>2</v>
      </c>
      <c r="B22" s="3">
        <v>0.52604567999999996</v>
      </c>
      <c r="C22" s="3">
        <v>0.51650518000000001</v>
      </c>
      <c r="D22" s="3">
        <v>0.50687104000000005</v>
      </c>
      <c r="E22" s="3">
        <v>0.49725850999999999</v>
      </c>
      <c r="F22" s="3">
        <v>0.48776016</v>
      </c>
      <c r="G22" s="3">
        <v>0.47842813000000001</v>
      </c>
      <c r="H22" s="3">
        <v>0.45855129</v>
      </c>
      <c r="I22" s="3">
        <v>0.44123125000000002</v>
      </c>
      <c r="J22" s="3">
        <v>0.42743310000000001</v>
      </c>
      <c r="K22" s="3">
        <v>0.41215456</v>
      </c>
      <c r="L22" s="3">
        <v>0.40716227999999999</v>
      </c>
    </row>
    <row r="23" spans="1:25" x14ac:dyDescent="0.25">
      <c r="A23" s="3">
        <v>2.5</v>
      </c>
      <c r="B23" s="3">
        <v>0.66801124999999995</v>
      </c>
      <c r="C23" s="3">
        <v>0.65829289000000002</v>
      </c>
      <c r="D23" s="3">
        <v>0.64875000999999999</v>
      </c>
      <c r="E23" s="3">
        <v>0.61449098999999996</v>
      </c>
      <c r="F23" s="3">
        <v>0.60295211999999998</v>
      </c>
      <c r="G23" s="3">
        <v>0.57970184000000002</v>
      </c>
      <c r="H23" s="3">
        <v>0.57583994000000005</v>
      </c>
      <c r="I23" s="3">
        <v>0.52363992000000004</v>
      </c>
      <c r="J23" s="3">
        <v>0.52328134000000004</v>
      </c>
      <c r="K23" s="3">
        <v>0.53745496000000004</v>
      </c>
      <c r="L23" s="3">
        <v>0.49929664000000001</v>
      </c>
    </row>
    <row r="24" spans="1:25" x14ac:dyDescent="0.25">
      <c r="A24" s="3">
        <v>3</v>
      </c>
      <c r="B24" s="3">
        <v>0.82159579000000005</v>
      </c>
      <c r="C24" s="3">
        <v>0.78443545000000003</v>
      </c>
      <c r="D24" s="3">
        <v>0.77923047999999995</v>
      </c>
      <c r="E24" s="3">
        <v>0.74202436000000005</v>
      </c>
      <c r="F24" s="3">
        <v>0.72143024</v>
      </c>
      <c r="G24" s="3">
        <v>0.71040481</v>
      </c>
      <c r="H24" s="3">
        <v>0.71879720999999996</v>
      </c>
      <c r="I24" s="3">
        <v>0.68775624000000002</v>
      </c>
      <c r="J24" s="3">
        <v>0.65255057999999999</v>
      </c>
      <c r="K24" s="3">
        <v>0.61231387000000004</v>
      </c>
      <c r="L24" s="3">
        <v>0.55775189000000003</v>
      </c>
    </row>
    <row r="25" spans="1:25" x14ac:dyDescent="0.25">
      <c r="A25" s="3">
        <v>3.5</v>
      </c>
      <c r="B25" s="3">
        <v>0.95255882000000003</v>
      </c>
      <c r="C25" s="3">
        <v>0.94715260999999995</v>
      </c>
      <c r="D25" s="3">
        <v>0.88146137999999996</v>
      </c>
      <c r="E25" s="3">
        <v>0.8779515</v>
      </c>
      <c r="F25" s="3">
        <v>0.89154232</v>
      </c>
      <c r="G25" s="3">
        <v>0.87282466999999997</v>
      </c>
      <c r="H25" s="3">
        <v>0.82652420000000004</v>
      </c>
      <c r="I25" s="3">
        <v>0.77290773000000002</v>
      </c>
      <c r="J25" s="3">
        <v>0.70263070000000005</v>
      </c>
      <c r="K25" s="3">
        <v>0.63548470000000001</v>
      </c>
      <c r="L25" s="3">
        <v>0.56637674999999998</v>
      </c>
    </row>
    <row r="26" spans="1:25" x14ac:dyDescent="0.25">
      <c r="A26" s="3">
        <v>4</v>
      </c>
      <c r="B26" s="3">
        <v>1.1152211000000001</v>
      </c>
      <c r="C26" s="3">
        <v>1.0653003000000001</v>
      </c>
      <c r="D26" s="3">
        <v>1.0923985000000001</v>
      </c>
      <c r="E26" s="3">
        <v>1.0707536</v>
      </c>
      <c r="F26" s="3">
        <v>1.0217935</v>
      </c>
      <c r="G26" s="3">
        <v>0.95429646999999995</v>
      </c>
      <c r="H26" s="3">
        <v>0.88834924000000004</v>
      </c>
      <c r="I26" s="3">
        <v>0.82034432999999995</v>
      </c>
      <c r="J26" s="3">
        <v>0.73301327000000005</v>
      </c>
      <c r="K26" s="3">
        <v>0.64633702999999998</v>
      </c>
      <c r="L26" s="3">
        <v>0.55220097000000001</v>
      </c>
    </row>
    <row r="27" spans="1:25" ht="18.75" x14ac:dyDescent="0.25">
      <c r="A27" s="3">
        <v>4.5</v>
      </c>
      <c r="B27" s="3">
        <v>1.3006245000000001</v>
      </c>
      <c r="C27" s="3">
        <v>1.2622785999999999</v>
      </c>
      <c r="D27" s="3">
        <v>1.2266178999999999</v>
      </c>
      <c r="E27" s="3">
        <v>1.1647069000000001</v>
      </c>
      <c r="F27" s="3">
        <v>1.1017182999999999</v>
      </c>
      <c r="G27" s="3">
        <v>1.0236209999999999</v>
      </c>
      <c r="H27" s="3">
        <v>0.93345772999999999</v>
      </c>
      <c r="I27" s="3">
        <v>0.84253162000000004</v>
      </c>
      <c r="J27" s="3">
        <v>0.74047004999999999</v>
      </c>
      <c r="K27" s="3">
        <v>0.63766807000000003</v>
      </c>
      <c r="L27" s="3">
        <v>0.52757198000000005</v>
      </c>
      <c r="Q27" s="35" t="s">
        <v>64</v>
      </c>
      <c r="Y27" s="35" t="s">
        <v>65</v>
      </c>
    </row>
    <row r="28" spans="1:25" x14ac:dyDescent="0.25">
      <c r="A28" s="3">
        <v>5</v>
      </c>
      <c r="B28" s="3">
        <v>1.435389</v>
      </c>
      <c r="C28" s="3">
        <v>1.3886122999999999</v>
      </c>
      <c r="D28" s="3">
        <v>1.3180228</v>
      </c>
      <c r="E28" s="3">
        <v>1.2410847</v>
      </c>
      <c r="F28" s="3">
        <v>1.1577584000000001</v>
      </c>
      <c r="G28" s="3">
        <v>1.0632767999999999</v>
      </c>
      <c r="H28" s="3">
        <v>0.96666604</v>
      </c>
      <c r="I28" s="3">
        <v>0.85783880999999995</v>
      </c>
      <c r="J28" s="3">
        <v>0.74574143000000004</v>
      </c>
      <c r="K28" s="3">
        <v>0.62063676000000001</v>
      </c>
      <c r="L28" s="3">
        <v>0.48686773</v>
      </c>
    </row>
    <row r="29" spans="1:25" x14ac:dyDescent="0.25">
      <c r="A29" s="3">
        <v>5.5</v>
      </c>
      <c r="B29" s="3">
        <v>1.5363496999999999</v>
      </c>
      <c r="C29" s="3">
        <v>1.4662814</v>
      </c>
      <c r="D29" s="3">
        <v>1.3846182</v>
      </c>
      <c r="E29" s="3">
        <v>1.2955334000000001</v>
      </c>
      <c r="F29" s="3">
        <v>1.2040582</v>
      </c>
      <c r="G29" s="3">
        <v>1.1044134999999999</v>
      </c>
      <c r="H29" s="3">
        <v>0.99255735</v>
      </c>
      <c r="I29" s="3">
        <v>0.87075102000000004</v>
      </c>
      <c r="J29" s="3">
        <v>0.73726225000000001</v>
      </c>
      <c r="K29" s="3">
        <v>0.59283560999999996</v>
      </c>
      <c r="L29" s="3">
        <v>0.43887283999999999</v>
      </c>
    </row>
    <row r="30" spans="1:25" x14ac:dyDescent="0.25">
      <c r="A30" s="3">
        <v>6</v>
      </c>
      <c r="B30" s="3">
        <v>1.60978</v>
      </c>
      <c r="C30" s="3">
        <v>1.5310268</v>
      </c>
      <c r="D30" s="3">
        <v>1.4463672999999999</v>
      </c>
      <c r="E30" s="3">
        <v>1.3522555000000001</v>
      </c>
      <c r="F30" s="3">
        <v>1.2483616</v>
      </c>
      <c r="G30" s="3">
        <v>1.1346693000000001</v>
      </c>
      <c r="H30" s="3">
        <v>1.011023</v>
      </c>
      <c r="I30" s="3">
        <v>0.87434268000000004</v>
      </c>
      <c r="J30" s="3">
        <v>0.72202938999999999</v>
      </c>
      <c r="K30" s="3">
        <v>0.55765777999999999</v>
      </c>
      <c r="L30" s="3">
        <v>0.40090626000000001</v>
      </c>
    </row>
    <row r="32" spans="1:25" x14ac:dyDescent="0.25">
      <c r="B32" s="31">
        <v>-10</v>
      </c>
      <c r="C32" s="31">
        <v>-8</v>
      </c>
      <c r="D32" s="31">
        <v>-6</v>
      </c>
      <c r="E32" s="31">
        <v>-4</v>
      </c>
      <c r="F32" s="31">
        <v>-2</v>
      </c>
      <c r="G32" s="31">
        <v>0</v>
      </c>
      <c r="H32" s="31">
        <v>2</v>
      </c>
      <c r="I32" s="31">
        <v>4</v>
      </c>
      <c r="J32" s="31">
        <v>6</v>
      </c>
      <c r="K32" s="31">
        <v>8</v>
      </c>
      <c r="L32" s="32">
        <v>10</v>
      </c>
    </row>
    <row r="33" spans="1:25" x14ac:dyDescent="0.25">
      <c r="A33" s="6">
        <v>1</v>
      </c>
      <c r="B33">
        <f>B5/B20</f>
        <v>0.17317352145784784</v>
      </c>
      <c r="C33">
        <f t="shared" ref="C33:L33" si="0">C5/C20</f>
        <v>0.19469064370311756</v>
      </c>
      <c r="D33">
        <f t="shared" si="0"/>
        <v>0.21635614379743834</v>
      </c>
      <c r="E33">
        <f t="shared" si="0"/>
        <v>0.23826614391375159</v>
      </c>
      <c r="F33">
        <f t="shared" si="0"/>
        <v>0.26051911762096025</v>
      </c>
      <c r="G33">
        <f t="shared" si="0"/>
        <v>0.28321633934153373</v>
      </c>
      <c r="H33">
        <f t="shared" si="0"/>
        <v>0.30646233974965309</v>
      </c>
      <c r="I33">
        <f t="shared" si="0"/>
        <v>0.33036430596401983</v>
      </c>
      <c r="J33">
        <f t="shared" si="0"/>
        <v>0.35502852647383937</v>
      </c>
      <c r="K33">
        <f t="shared" si="0"/>
        <v>0.38056534261948366</v>
      </c>
      <c r="L33">
        <f t="shared" si="0"/>
        <v>0.40707413345321136</v>
      </c>
    </row>
    <row r="34" spans="1:25" x14ac:dyDescent="0.25">
      <c r="A34" s="9">
        <v>1.5</v>
      </c>
      <c r="B34">
        <f t="shared" ref="B34:L43" si="1">B6/B21</f>
        <v>0.25645634448369387</v>
      </c>
      <c r="C34">
        <f t="shared" si="1"/>
        <v>0.28764533014566984</v>
      </c>
      <c r="D34">
        <f t="shared" si="1"/>
        <v>0.31922965770534478</v>
      </c>
      <c r="E34">
        <f t="shared" si="1"/>
        <v>0.35129002526857983</v>
      </c>
      <c r="F34">
        <f t="shared" si="1"/>
        <v>0.3838846607330349</v>
      </c>
      <c r="G34">
        <f t="shared" si="1"/>
        <v>0.41704167980590962</v>
      </c>
      <c r="H34">
        <f t="shared" si="1"/>
        <v>0.45076075982669001</v>
      </c>
      <c r="I34">
        <f t="shared" si="1"/>
        <v>0.48499065594431912</v>
      </c>
      <c r="J34">
        <f t="shared" si="1"/>
        <v>0.51961563384150167</v>
      </c>
      <c r="K34">
        <f t="shared" si="1"/>
        <v>0.55443928877229309</v>
      </c>
      <c r="L34">
        <f t="shared" si="1"/>
        <v>0.58941606506408506</v>
      </c>
    </row>
    <row r="35" spans="1:25" x14ac:dyDescent="0.25">
      <c r="A35" s="6">
        <v>2</v>
      </c>
      <c r="B35">
        <f t="shared" si="1"/>
        <v>0.32874992909361028</v>
      </c>
      <c r="C35">
        <f t="shared" si="1"/>
        <v>0.36965383386861678</v>
      </c>
      <c r="D35">
        <f t="shared" si="1"/>
        <v>0.41062241393787258</v>
      </c>
      <c r="E35">
        <f t="shared" si="1"/>
        <v>0.45150008594121394</v>
      </c>
      <c r="F35">
        <f t="shared" si="1"/>
        <v>0.4920816616100831</v>
      </c>
      <c r="G35">
        <f t="shared" si="1"/>
        <v>0.53204227351765454</v>
      </c>
      <c r="H35">
        <f t="shared" si="1"/>
        <v>0.57323881915150654</v>
      </c>
      <c r="I35">
        <f t="shared" si="1"/>
        <v>0.61279927475671769</v>
      </c>
      <c r="J35">
        <f t="shared" si="1"/>
        <v>0.64122462673106029</v>
      </c>
      <c r="K35">
        <f t="shared" si="1"/>
        <v>0.6722016371722298</v>
      </c>
      <c r="L35">
        <f t="shared" si="1"/>
        <v>0.70299761068240407</v>
      </c>
    </row>
    <row r="36" spans="1:25" x14ac:dyDescent="0.25">
      <c r="A36" s="9">
        <v>2.5</v>
      </c>
      <c r="B36">
        <f t="shared" si="1"/>
        <v>0.38596119451581096</v>
      </c>
      <c r="C36">
        <f t="shared" si="1"/>
        <v>0.4332739944981025</v>
      </c>
      <c r="D36">
        <f t="shared" si="1"/>
        <v>0.47911103693085105</v>
      </c>
      <c r="E36">
        <f t="shared" si="1"/>
        <v>0.52988433565152848</v>
      </c>
      <c r="F36">
        <f t="shared" si="1"/>
        <v>0.57871067772346496</v>
      </c>
      <c r="G36">
        <f t="shared" si="1"/>
        <v>0.60561243000367215</v>
      </c>
      <c r="H36">
        <f t="shared" si="1"/>
        <v>0.64350225515791759</v>
      </c>
      <c r="I36">
        <f t="shared" si="1"/>
        <v>0.64720086658022546</v>
      </c>
      <c r="J36">
        <f t="shared" si="1"/>
        <v>0.68671009747834688</v>
      </c>
      <c r="K36">
        <f t="shared" si="1"/>
        <v>0.72275594963343526</v>
      </c>
      <c r="L36">
        <f t="shared" si="1"/>
        <v>0.73968166499177723</v>
      </c>
    </row>
    <row r="37" spans="1:25" x14ac:dyDescent="0.25">
      <c r="A37" s="6">
        <v>3</v>
      </c>
      <c r="B37">
        <f t="shared" si="1"/>
        <v>0.42112645197463827</v>
      </c>
      <c r="C37">
        <f t="shared" si="1"/>
        <v>0.48321794992819356</v>
      </c>
      <c r="D37">
        <f t="shared" si="1"/>
        <v>0.52395952221992137</v>
      </c>
      <c r="E37">
        <f t="shared" si="1"/>
        <v>0.55165794017867553</v>
      </c>
      <c r="F37">
        <f t="shared" si="1"/>
        <v>0.57979615603582135</v>
      </c>
      <c r="G37">
        <f t="shared" si="1"/>
        <v>0.61335277276627675</v>
      </c>
      <c r="H37">
        <f t="shared" si="1"/>
        <v>0.64450035914858383</v>
      </c>
      <c r="I37">
        <f t="shared" si="1"/>
        <v>0.67127137952248894</v>
      </c>
      <c r="J37">
        <f t="shared" si="1"/>
        <v>0.69644345423767762</v>
      </c>
      <c r="K37">
        <f t="shared" si="1"/>
        <v>0.7186369141041995</v>
      </c>
      <c r="L37">
        <f t="shared" si="1"/>
        <v>0.74111069350208747</v>
      </c>
    </row>
    <row r="38" spans="1:25" x14ac:dyDescent="0.25">
      <c r="A38" s="9">
        <v>3.5</v>
      </c>
      <c r="B38">
        <f t="shared" si="1"/>
        <v>0.41451951492087385</v>
      </c>
      <c r="C38">
        <f t="shared" si="1"/>
        <v>0.45077720896530077</v>
      </c>
      <c r="D38">
        <f t="shared" si="1"/>
        <v>0.47466539033167854</v>
      </c>
      <c r="E38">
        <f t="shared" si="1"/>
        <v>0.51296638823442986</v>
      </c>
      <c r="F38">
        <f t="shared" si="1"/>
        <v>0.54771279954495034</v>
      </c>
      <c r="G38">
        <f t="shared" si="1"/>
        <v>0.58651935216267437</v>
      </c>
      <c r="H38">
        <f t="shared" si="1"/>
        <v>0.61489221973173924</v>
      </c>
      <c r="I38">
        <f t="shared" si="1"/>
        <v>0.64920955053716445</v>
      </c>
      <c r="J38">
        <f t="shared" si="1"/>
        <v>0.67961611981941572</v>
      </c>
      <c r="K38">
        <f t="shared" si="1"/>
        <v>0.71056055322811074</v>
      </c>
      <c r="L38">
        <f t="shared" si="1"/>
        <v>0.73398041144873971</v>
      </c>
    </row>
    <row r="39" spans="1:25" x14ac:dyDescent="0.25">
      <c r="A39" s="6">
        <v>4</v>
      </c>
      <c r="B39">
        <f t="shared" si="1"/>
        <v>0.34338290407166788</v>
      </c>
      <c r="C39">
        <f t="shared" si="1"/>
        <v>0.38317623678506424</v>
      </c>
      <c r="D39">
        <f t="shared" si="1"/>
        <v>0.41233577307182312</v>
      </c>
      <c r="E39">
        <f t="shared" si="1"/>
        <v>0.45493360003646033</v>
      </c>
      <c r="F39">
        <f t="shared" si="1"/>
        <v>0.50009413839489092</v>
      </c>
      <c r="G39">
        <f t="shared" si="1"/>
        <v>0.54436467736279059</v>
      </c>
      <c r="H39">
        <f t="shared" si="1"/>
        <v>0.58971329789171656</v>
      </c>
      <c r="I39">
        <f t="shared" si="1"/>
        <v>0.62945025779601593</v>
      </c>
      <c r="J39">
        <f t="shared" si="1"/>
        <v>0.66488964108385096</v>
      </c>
      <c r="K39">
        <f t="shared" si="1"/>
        <v>0.69710014912807949</v>
      </c>
      <c r="L39">
        <f t="shared" si="1"/>
        <v>0.72003250917867823</v>
      </c>
    </row>
    <row r="40" spans="1:25" x14ac:dyDescent="0.25">
      <c r="A40" s="9">
        <v>4.5</v>
      </c>
      <c r="B40">
        <f t="shared" si="1"/>
        <v>0.22781846720556159</v>
      </c>
      <c r="C40">
        <f t="shared" si="1"/>
        <v>0.2871820848424429</v>
      </c>
      <c r="D40">
        <f t="shared" si="1"/>
        <v>0.34109436198509746</v>
      </c>
      <c r="E40">
        <f t="shared" si="1"/>
        <v>0.39906831495546219</v>
      </c>
      <c r="F40">
        <f t="shared" si="1"/>
        <v>0.45414316890261336</v>
      </c>
      <c r="G40">
        <f t="shared" si="1"/>
        <v>0.50900023543870243</v>
      </c>
      <c r="H40">
        <f t="shared" si="1"/>
        <v>0.560527095319035</v>
      </c>
      <c r="I40">
        <f t="shared" si="1"/>
        <v>0.60728182522099283</v>
      </c>
      <c r="J40">
        <f t="shared" si="1"/>
        <v>0.64819537265551797</v>
      </c>
      <c r="K40">
        <f t="shared" si="1"/>
        <v>0.67983314579323373</v>
      </c>
      <c r="L40">
        <f t="shared" si="1"/>
        <v>0.7013764453525374</v>
      </c>
    </row>
    <row r="41" spans="1:25" x14ac:dyDescent="0.25">
      <c r="A41" s="6">
        <v>5</v>
      </c>
      <c r="B41">
        <f t="shared" si="1"/>
        <v>0.13595462972058445</v>
      </c>
      <c r="C41">
        <f t="shared" si="1"/>
        <v>0.20245028075871141</v>
      </c>
      <c r="D41">
        <f t="shared" si="1"/>
        <v>0.27189088079508184</v>
      </c>
      <c r="E41">
        <f t="shared" si="1"/>
        <v>0.34048896904457854</v>
      </c>
      <c r="F41">
        <f t="shared" si="1"/>
        <v>0.40872970561042787</v>
      </c>
      <c r="G41">
        <f t="shared" si="1"/>
        <v>0.47205296870955898</v>
      </c>
      <c r="H41">
        <f t="shared" si="1"/>
        <v>0.53197198279563029</v>
      </c>
      <c r="I41">
        <f t="shared" si="1"/>
        <v>0.58501041705026147</v>
      </c>
      <c r="J41">
        <f t="shared" si="1"/>
        <v>0.6271642840065893</v>
      </c>
      <c r="K41">
        <f t="shared" si="1"/>
        <v>0.65874626891259225</v>
      </c>
      <c r="L41">
        <f t="shared" si="1"/>
        <v>0.65541291882294184</v>
      </c>
    </row>
    <row r="42" spans="1:25" x14ac:dyDescent="0.25">
      <c r="A42" s="9">
        <v>5.5</v>
      </c>
      <c r="B42">
        <f t="shared" si="1"/>
        <v>3.8326194876075415E-2</v>
      </c>
      <c r="C42">
        <f t="shared" si="1"/>
        <v>0.12063515229750579</v>
      </c>
      <c r="D42">
        <f t="shared" si="1"/>
        <v>0.20340969084473973</v>
      </c>
      <c r="E42">
        <f t="shared" si="1"/>
        <v>0.28318736514241932</v>
      </c>
      <c r="F42">
        <f t="shared" si="1"/>
        <v>0.36165743483163859</v>
      </c>
      <c r="G42">
        <f t="shared" si="1"/>
        <v>0.43462275678448337</v>
      </c>
      <c r="H42">
        <f t="shared" si="1"/>
        <v>0.50068459016499145</v>
      </c>
      <c r="I42">
        <f t="shared" si="1"/>
        <v>0.55758223516063177</v>
      </c>
      <c r="J42">
        <f t="shared" si="1"/>
        <v>0.60267929084935512</v>
      </c>
      <c r="K42">
        <f t="shared" si="1"/>
        <v>0.62188944756540521</v>
      </c>
      <c r="L42">
        <f t="shared" si="1"/>
        <v>0.54472220244934733</v>
      </c>
    </row>
    <row r="43" spans="1:25" x14ac:dyDescent="0.25">
      <c r="A43" s="6">
        <v>6</v>
      </c>
      <c r="B43">
        <f t="shared" si="1"/>
        <v>-5.5616868143473018E-2</v>
      </c>
      <c r="C43">
        <f t="shared" si="1"/>
        <v>3.9930670710662933E-2</v>
      </c>
      <c r="D43">
        <f t="shared" si="1"/>
        <v>0.13418557651296459</v>
      </c>
      <c r="E43">
        <f t="shared" si="1"/>
        <v>0.225306556342348</v>
      </c>
      <c r="F43">
        <f t="shared" si="1"/>
        <v>0.31302699474254897</v>
      </c>
      <c r="G43">
        <f t="shared" si="1"/>
        <v>0.39401774596351552</v>
      </c>
      <c r="H43">
        <f t="shared" si="1"/>
        <v>0.46688173266087918</v>
      </c>
      <c r="I43">
        <f t="shared" si="1"/>
        <v>0.52834085601311376</v>
      </c>
      <c r="J43">
        <f t="shared" si="1"/>
        <v>0.57130134273343081</v>
      </c>
      <c r="K43">
        <f t="shared" si="1"/>
        <v>0.5482701057268492</v>
      </c>
      <c r="L43">
        <f t="shared" si="1"/>
        <v>8.3909278443294946E-2</v>
      </c>
    </row>
    <row r="44" spans="1:25" ht="18.75" x14ac:dyDescent="0.25">
      <c r="Q44" s="35" t="s">
        <v>63</v>
      </c>
      <c r="Y44" s="35" t="s">
        <v>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4103-8F04-4DD6-92FF-32100A58CFCE}">
  <dimension ref="B6:F17"/>
  <sheetViews>
    <sheetView topLeftCell="A4" workbookViewId="0">
      <selection activeCell="M20" sqref="M20:M21"/>
    </sheetView>
  </sheetViews>
  <sheetFormatPr defaultRowHeight="15" x14ac:dyDescent="0.25"/>
  <cols>
    <col min="3" max="3" width="13.85546875" customWidth="1"/>
    <col min="4" max="4" width="14.140625" customWidth="1"/>
    <col min="6" max="6" width="12" bestFit="1" customWidth="1"/>
  </cols>
  <sheetData>
    <row r="6" spans="2:6" ht="31.5" customHeight="1" x14ac:dyDescent="0.25">
      <c r="C6" s="30" t="s">
        <v>66</v>
      </c>
      <c r="D6" s="30" t="s">
        <v>61</v>
      </c>
      <c r="E6" s="30" t="s">
        <v>60</v>
      </c>
      <c r="F6" s="30" t="s">
        <v>67</v>
      </c>
    </row>
    <row r="7" spans="2:6" x14ac:dyDescent="0.25">
      <c r="B7" s="6">
        <v>1</v>
      </c>
      <c r="C7">
        <v>0.314806635284757</v>
      </c>
      <c r="D7">
        <v>0.3250342359972217</v>
      </c>
      <c r="E7">
        <v>0.32259268173935329</v>
      </c>
      <c r="F7">
        <v>0.28321633934153373</v>
      </c>
    </row>
    <row r="8" spans="2:6" x14ac:dyDescent="0.25">
      <c r="B8" s="9">
        <v>1.5</v>
      </c>
      <c r="C8">
        <v>0.46237056183403435</v>
      </c>
      <c r="D8">
        <v>0.43670415803993606</v>
      </c>
      <c r="E8">
        <v>0.43680193736009332</v>
      </c>
      <c r="F8">
        <v>0.41704167980590962</v>
      </c>
    </row>
    <row r="9" spans="2:6" x14ac:dyDescent="0.25">
      <c r="B9" s="6">
        <v>2</v>
      </c>
      <c r="C9">
        <v>0.59267038266687266</v>
      </c>
      <c r="D9">
        <v>0.57032280231324939</v>
      </c>
      <c r="E9">
        <v>0.59650799352661155</v>
      </c>
      <c r="F9">
        <v>0.53204227351765454</v>
      </c>
    </row>
    <row r="10" spans="2:6" x14ac:dyDescent="0.25">
      <c r="B10" s="9">
        <v>2.5</v>
      </c>
      <c r="C10">
        <v>0.69492737866101828</v>
      </c>
      <c r="D10">
        <v>0.70004601292296065</v>
      </c>
      <c r="E10">
        <v>0.63527515809439938</v>
      </c>
      <c r="F10">
        <v>0.60561243000367215</v>
      </c>
    </row>
    <row r="11" spans="2:6" x14ac:dyDescent="0.25">
      <c r="B11" s="6">
        <v>3</v>
      </c>
      <c r="C11">
        <v>0.7232076683344969</v>
      </c>
      <c r="D11">
        <v>0.72705586151913282</v>
      </c>
      <c r="E11">
        <v>0.57744534212921617</v>
      </c>
      <c r="F11">
        <v>0.61335277276627675</v>
      </c>
    </row>
    <row r="12" spans="2:6" x14ac:dyDescent="0.25">
      <c r="B12" s="9">
        <v>3.5</v>
      </c>
      <c r="C12">
        <v>0.75001151731843296</v>
      </c>
      <c r="D12">
        <v>0.73075397650065654</v>
      </c>
      <c r="E12">
        <v>0.51628536070682773</v>
      </c>
      <c r="F12">
        <v>0.58651935216267437</v>
      </c>
    </row>
    <row r="13" spans="2:6" x14ac:dyDescent="0.25">
      <c r="B13" s="6">
        <v>4</v>
      </c>
      <c r="C13">
        <v>0.75506271466524011</v>
      </c>
      <c r="D13">
        <v>0.69381501940372414</v>
      </c>
      <c r="E13">
        <v>0.45786447314268952</v>
      </c>
      <c r="F13">
        <v>0.54436467736279059</v>
      </c>
    </row>
    <row r="14" spans="2:6" x14ac:dyDescent="0.25">
      <c r="B14" s="9">
        <v>4.5</v>
      </c>
      <c r="C14">
        <v>0.73407126758013597</v>
      </c>
      <c r="D14">
        <v>0.64447032306320218</v>
      </c>
      <c r="E14">
        <v>0.40252462890523116</v>
      </c>
      <c r="F14">
        <v>0.50900023543870243</v>
      </c>
    </row>
    <row r="15" spans="2:6" x14ac:dyDescent="0.25">
      <c r="B15" s="6">
        <v>5</v>
      </c>
      <c r="C15">
        <v>0.71326852497213244</v>
      </c>
      <c r="D15">
        <v>0.5851172313939409</v>
      </c>
      <c r="E15">
        <v>0.34895718959974964</v>
      </c>
      <c r="F15">
        <v>0.47205296870955898</v>
      </c>
    </row>
    <row r="16" spans="2:6" x14ac:dyDescent="0.25">
      <c r="B16" s="9">
        <v>5.5</v>
      </c>
      <c r="C16">
        <v>0.68860501323026757</v>
      </c>
      <c r="D16">
        <v>0.52576413972467895</v>
      </c>
      <c r="E16">
        <v>0.33024899711809858</v>
      </c>
      <c r="F16">
        <v>0.43462275678448337</v>
      </c>
    </row>
    <row r="17" spans="2:6" x14ac:dyDescent="0.25">
      <c r="B17" s="6">
        <v>6</v>
      </c>
      <c r="C17">
        <v>0.66069918999933863</v>
      </c>
      <c r="D17">
        <v>0.466411048055418</v>
      </c>
      <c r="E17">
        <v>0.29315002375457122</v>
      </c>
      <c r="F17">
        <v>0.39401774596351552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0623-79B7-4598-847D-AB909E858C87}">
  <dimension ref="A1:L17"/>
  <sheetViews>
    <sheetView workbookViewId="0">
      <selection activeCell="M28" sqref="M28"/>
    </sheetView>
  </sheetViews>
  <sheetFormatPr defaultRowHeight="15" x14ac:dyDescent="0.25"/>
  <cols>
    <col min="1" max="4" width="11.140625" bestFit="1" customWidth="1"/>
    <col min="5" max="6" width="12.140625" bestFit="1" customWidth="1"/>
    <col min="8" max="12" width="12.140625" bestFit="1" customWidth="1"/>
    <col min="13" max="13" width="22.7109375" bestFit="1" customWidth="1"/>
    <col min="14" max="14" width="12.14062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2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7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ht="168.75" x14ac:dyDescent="0.25">
      <c r="A3" s="28"/>
      <c r="B3" s="28" t="s">
        <v>68</v>
      </c>
      <c r="C3" s="28" t="s">
        <v>72</v>
      </c>
      <c r="D3" s="28" t="s">
        <v>71</v>
      </c>
      <c r="E3" s="28" t="s">
        <v>70</v>
      </c>
      <c r="F3" s="28" t="s">
        <v>69</v>
      </c>
      <c r="G3" s="28" t="s">
        <v>73</v>
      </c>
      <c r="H3" s="28" t="s">
        <v>75</v>
      </c>
      <c r="I3" s="28" t="s">
        <v>76</v>
      </c>
      <c r="J3" s="28" t="s">
        <v>77</v>
      </c>
      <c r="K3" s="28" t="s">
        <v>78</v>
      </c>
      <c r="L3" s="28" t="s">
        <v>74</v>
      </c>
    </row>
    <row r="4" spans="1:12" ht="117" x14ac:dyDescent="0.25">
      <c r="A4" s="28" t="s">
        <v>28</v>
      </c>
      <c r="B4" s="28" t="s">
        <v>31</v>
      </c>
      <c r="C4" s="28" t="s">
        <v>31</v>
      </c>
      <c r="D4" s="28" t="s">
        <v>31</v>
      </c>
      <c r="E4" s="28" t="s">
        <v>31</v>
      </c>
      <c r="F4" s="28" t="s">
        <v>31</v>
      </c>
      <c r="G4" s="28" t="s">
        <v>31</v>
      </c>
      <c r="H4" s="28" t="s">
        <v>31</v>
      </c>
      <c r="I4" s="28" t="s">
        <v>31</v>
      </c>
      <c r="J4" s="28" t="s">
        <v>31</v>
      </c>
      <c r="K4" s="28" t="s">
        <v>31</v>
      </c>
      <c r="L4" s="28" t="s">
        <v>31</v>
      </c>
    </row>
    <row r="5" spans="1:12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25">
      <c r="A6" s="3">
        <v>1</v>
      </c>
      <c r="B6" s="3">
        <v>3.3413518000000003E-2</v>
      </c>
      <c r="C6" s="3">
        <v>3.6341275999999999E-2</v>
      </c>
      <c r="D6" s="3">
        <v>3.9110802E-2</v>
      </c>
      <c r="E6" s="3">
        <v>4.1720446000000001E-2</v>
      </c>
      <c r="F6" s="3">
        <v>4.4170256999999997E-2</v>
      </c>
      <c r="G6" s="3">
        <v>4.6461931999999997E-2</v>
      </c>
      <c r="H6" s="3">
        <v>4.8599146000000003E-2</v>
      </c>
      <c r="I6" s="3">
        <v>5.0587292999999998E-2</v>
      </c>
      <c r="J6" s="3">
        <v>5.2433535000000003E-2</v>
      </c>
      <c r="K6" s="3">
        <v>5.4146650999999997E-2</v>
      </c>
      <c r="L6" s="3">
        <v>5.5736705999999997E-2</v>
      </c>
    </row>
    <row r="7" spans="1:12" x14ac:dyDescent="0.25">
      <c r="A7" s="3">
        <v>2</v>
      </c>
      <c r="B7" s="3">
        <v>9.9790052000000004E-2</v>
      </c>
      <c r="C7" s="3">
        <v>0.10845697</v>
      </c>
      <c r="D7" s="3">
        <v>0.11670198</v>
      </c>
      <c r="E7" s="3">
        <v>0.12451885</v>
      </c>
      <c r="F7" s="3">
        <v>0.13189082999999999</v>
      </c>
      <c r="G7" s="3">
        <v>0.13876969</v>
      </c>
      <c r="H7" s="3">
        <v>0.14330335</v>
      </c>
      <c r="I7" s="3">
        <v>0.14735439</v>
      </c>
      <c r="J7" s="3">
        <v>0.14900148999999999</v>
      </c>
      <c r="K7" s="3">
        <v>0.14824208999999999</v>
      </c>
      <c r="L7" s="3">
        <v>0.14852735</v>
      </c>
    </row>
    <row r="8" spans="1:12" x14ac:dyDescent="0.25">
      <c r="A8" s="3">
        <v>3</v>
      </c>
      <c r="B8" s="3">
        <v>0.21508401999999999</v>
      </c>
      <c r="C8" s="3">
        <v>0.23278908000000001</v>
      </c>
      <c r="D8" s="3">
        <v>0.24768677</v>
      </c>
      <c r="E8" s="3">
        <v>0.25736988</v>
      </c>
      <c r="F8" s="3">
        <v>0.26168582000000001</v>
      </c>
      <c r="G8" s="3">
        <v>0.25102022000000002</v>
      </c>
      <c r="H8" s="3">
        <v>0.25810999000000001</v>
      </c>
      <c r="I8" s="3">
        <v>0.27087974999999997</v>
      </c>
      <c r="J8" s="3">
        <v>0.26909196000000002</v>
      </c>
      <c r="K8" s="3">
        <v>0.25874928000000003</v>
      </c>
      <c r="L8" s="3">
        <v>0.24098016</v>
      </c>
    </row>
    <row r="9" spans="1:12" x14ac:dyDescent="0.25">
      <c r="A9" s="3">
        <v>4</v>
      </c>
      <c r="B9" s="3">
        <v>0.36175798999999997</v>
      </c>
      <c r="C9" s="3">
        <v>0.36404774000000001</v>
      </c>
      <c r="D9" s="3">
        <v>0.35787982000000002</v>
      </c>
      <c r="E9" s="3">
        <v>0.37317308999999999</v>
      </c>
      <c r="F9" s="3">
        <v>0.40010265</v>
      </c>
      <c r="G9" s="3">
        <v>0.40492298999999998</v>
      </c>
      <c r="H9" s="3">
        <v>0.39201394000000001</v>
      </c>
      <c r="I9" s="3">
        <v>0.36825280999999999</v>
      </c>
      <c r="J9" s="3">
        <v>0.33301225000000001</v>
      </c>
      <c r="K9" s="3">
        <v>0.28800488000000002</v>
      </c>
      <c r="L9" s="3">
        <v>0.23843238</v>
      </c>
    </row>
    <row r="10" spans="1:12" x14ac:dyDescent="0.25">
      <c r="A10" s="3">
        <v>5</v>
      </c>
      <c r="B10" s="3">
        <v>0.39004316999999999</v>
      </c>
      <c r="C10" s="3">
        <v>0.43556022999999999</v>
      </c>
      <c r="D10" s="3">
        <v>0.48340105999999999</v>
      </c>
      <c r="E10" s="3">
        <v>0.50517827000000004</v>
      </c>
      <c r="F10" s="3">
        <v>0.49421968999999999</v>
      </c>
      <c r="G10" s="3">
        <v>0.47426840999999997</v>
      </c>
      <c r="H10" s="3">
        <v>0.43707847999999999</v>
      </c>
      <c r="I10" s="3">
        <v>0.38253427000000001</v>
      </c>
      <c r="J10" s="3">
        <v>0.32219392000000002</v>
      </c>
      <c r="K10" s="3">
        <v>0.25111336000000001</v>
      </c>
      <c r="L10" s="3">
        <v>0.17112759999999999</v>
      </c>
    </row>
    <row r="11" spans="1:12" x14ac:dyDescent="0.25">
      <c r="A11" s="3">
        <v>6</v>
      </c>
      <c r="B11" s="3">
        <v>0.38988253</v>
      </c>
      <c r="C11" s="3">
        <v>0.42816827000000002</v>
      </c>
      <c r="D11" s="3">
        <v>0.46351692</v>
      </c>
      <c r="E11" s="3">
        <v>0.49264534999999998</v>
      </c>
      <c r="F11" s="3">
        <v>0.50057375000000004</v>
      </c>
      <c r="G11" s="3">
        <v>0.47949743</v>
      </c>
      <c r="H11" s="3">
        <v>0.43215980999999998</v>
      </c>
      <c r="I11" s="3">
        <v>0.36199445000000002</v>
      </c>
      <c r="J11" s="3">
        <v>0.27620831000000001</v>
      </c>
      <c r="K11" s="3">
        <v>0.16893078</v>
      </c>
      <c r="L11" s="3">
        <v>-3.1678628E-2</v>
      </c>
    </row>
    <row r="12" spans="1:12" x14ac:dyDescent="0.25">
      <c r="A12" s="3">
        <v>7</v>
      </c>
      <c r="B12" s="3">
        <v>0.27258213999999997</v>
      </c>
      <c r="C12" s="3">
        <v>0.34089332999999999</v>
      </c>
      <c r="D12" s="3">
        <v>0.39581332000000002</v>
      </c>
      <c r="E12" s="3">
        <v>0.43793535</v>
      </c>
      <c r="F12" s="3">
        <v>0.45651599999999998</v>
      </c>
      <c r="G12" s="3">
        <v>0.45405191</v>
      </c>
      <c r="H12" s="3">
        <v>0.40186306999999999</v>
      </c>
      <c r="I12" s="3">
        <v>0.31554421999999999</v>
      </c>
      <c r="J12" s="3">
        <v>0.1904303</v>
      </c>
      <c r="K12" s="3">
        <v>-7.2393067000000005E-2</v>
      </c>
      <c r="L12" s="3">
        <v>-0.29216745</v>
      </c>
    </row>
    <row r="13" spans="1:12" x14ac:dyDescent="0.25">
      <c r="A13" s="3">
        <v>8</v>
      </c>
      <c r="B13" s="3">
        <v>0.13207489</v>
      </c>
      <c r="C13" s="3">
        <v>0.22729131999999999</v>
      </c>
      <c r="D13" s="3">
        <v>0.30488038000000001</v>
      </c>
      <c r="E13" s="3">
        <v>0.36125710999999999</v>
      </c>
      <c r="F13" s="3">
        <v>0.39834511</v>
      </c>
      <c r="G13" s="3">
        <v>0.39890349000000003</v>
      </c>
      <c r="H13" s="3">
        <v>0.34931984999999999</v>
      </c>
      <c r="I13" s="3">
        <v>0.23409194</v>
      </c>
      <c r="J13" s="3">
        <v>-9.3546500000000008E-3</v>
      </c>
      <c r="K13" s="3">
        <v>-0.38682315</v>
      </c>
      <c r="L13" s="3">
        <v>-0.61297153999999998</v>
      </c>
    </row>
    <row r="14" spans="1:12" x14ac:dyDescent="0.25">
      <c r="A14" s="3">
        <v>9</v>
      </c>
      <c r="B14" s="3">
        <v>-5.0406799000000002E-2</v>
      </c>
      <c r="C14" s="3">
        <v>8.3450607999999996E-2</v>
      </c>
      <c r="D14" s="3">
        <v>0.18847014000000001</v>
      </c>
      <c r="E14" s="3">
        <v>0.27057931000000002</v>
      </c>
      <c r="F14" s="3">
        <v>0.31558329000000002</v>
      </c>
      <c r="G14" s="3">
        <v>0.32225682999999999</v>
      </c>
      <c r="H14" s="3">
        <v>0.26834750000000002</v>
      </c>
      <c r="I14" s="3">
        <v>6.0645736999999998E-2</v>
      </c>
      <c r="J14" s="3">
        <v>-0.39817837</v>
      </c>
      <c r="K14" s="3">
        <v>-0.75365238999999995</v>
      </c>
      <c r="L14" s="3">
        <v>-1.0538421</v>
      </c>
    </row>
    <row r="15" spans="1:12" x14ac:dyDescent="0.25">
      <c r="A15" s="3">
        <v>10</v>
      </c>
      <c r="B15" s="3">
        <v>-0.28060587999999997</v>
      </c>
      <c r="C15" s="3">
        <v>-9.5623948E-2</v>
      </c>
      <c r="D15" s="3">
        <v>5.0976071999999997E-2</v>
      </c>
      <c r="E15" s="3">
        <v>0.15442381999999999</v>
      </c>
      <c r="F15" s="3">
        <v>0.21321805999999999</v>
      </c>
      <c r="G15" s="3">
        <v>0.22149719000000001</v>
      </c>
      <c r="H15" s="3">
        <v>0.10799647</v>
      </c>
      <c r="I15" s="3">
        <v>-0.21523650999999999</v>
      </c>
      <c r="J15" s="3">
        <v>-0.82775639999999995</v>
      </c>
      <c r="K15" s="3">
        <v>-1.2611779999999999</v>
      </c>
      <c r="L15" s="3">
        <v>-1.6674348000000001</v>
      </c>
    </row>
    <row r="16" spans="1:12" x14ac:dyDescent="0.25">
      <c r="A16" s="3">
        <v>11</v>
      </c>
      <c r="B16" s="3">
        <v>-0.56242347000000004</v>
      </c>
      <c r="C16" s="3">
        <v>-0.31454708999999997</v>
      </c>
      <c r="D16" s="3">
        <v>-0.11914365</v>
      </c>
      <c r="E16" s="3">
        <v>1.3258285999999999E-2</v>
      </c>
      <c r="F16" s="3">
        <v>8.4119326999999994E-2</v>
      </c>
      <c r="G16" s="3">
        <v>6.0382265999999997E-2</v>
      </c>
      <c r="H16" s="3">
        <v>-0.12073945</v>
      </c>
      <c r="I16" s="3">
        <v>-0.63702398999999998</v>
      </c>
      <c r="J16" s="3">
        <v>-1.3378432</v>
      </c>
      <c r="K16" s="3">
        <v>-1.8988400000000001</v>
      </c>
      <c r="L16" s="3">
        <v>-2.4794315999999998</v>
      </c>
    </row>
    <row r="17" spans="1:12" x14ac:dyDescent="0.25">
      <c r="A17" s="3">
        <v>12</v>
      </c>
      <c r="B17" s="3">
        <v>-0.90055602999999995</v>
      </c>
      <c r="C17" s="3">
        <v>-0.57770370999999998</v>
      </c>
      <c r="D17" s="3">
        <v>-0.32602175999999999</v>
      </c>
      <c r="E17" s="3">
        <v>-0.16197445999999999</v>
      </c>
      <c r="F17" s="3">
        <v>-8.9737824999999993E-2</v>
      </c>
      <c r="G17" s="3">
        <v>-0.16189793999999999</v>
      </c>
      <c r="H17" s="3">
        <v>-0.44384741999999999</v>
      </c>
      <c r="I17" s="3">
        <v>-1.2566440000000001</v>
      </c>
      <c r="J17" s="3">
        <v>-1.9976985</v>
      </c>
      <c r="K17" s="3">
        <v>-2.6806355000000002</v>
      </c>
      <c r="L17" s="3">
        <v>-3.4746990000000002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84C9-7474-4BC2-B105-E0D42B70D0C7}">
  <dimension ref="A1:L17"/>
  <sheetViews>
    <sheetView topLeftCell="A3" workbookViewId="0">
      <selection activeCell="AB20" sqref="AB20"/>
    </sheetView>
  </sheetViews>
  <sheetFormatPr defaultRowHeight="15" x14ac:dyDescent="0.25"/>
  <cols>
    <col min="1" max="4" width="11.140625" bestFit="1" customWidth="1"/>
    <col min="5" max="11" width="12.140625" bestFit="1" customWidth="1"/>
    <col min="12" max="12" width="12.7109375" bestFit="1" customWidth="1"/>
    <col min="13" max="13" width="23.85546875" bestFit="1" customWidth="1"/>
    <col min="14" max="14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ht="168.75" x14ac:dyDescent="0.25">
      <c r="A3" s="28"/>
      <c r="B3" s="28" t="s">
        <v>68</v>
      </c>
      <c r="C3" s="28" t="s">
        <v>72</v>
      </c>
      <c r="D3" s="28" t="s">
        <v>71</v>
      </c>
      <c r="E3" s="28" t="s">
        <v>70</v>
      </c>
      <c r="F3" s="28" t="s">
        <v>69</v>
      </c>
      <c r="G3" s="28" t="s">
        <v>73</v>
      </c>
      <c r="H3" s="28" t="s">
        <v>75</v>
      </c>
      <c r="I3" s="28" t="s">
        <v>76</v>
      </c>
      <c r="J3" s="28" t="s">
        <v>77</v>
      </c>
      <c r="K3" s="28" t="s">
        <v>78</v>
      </c>
      <c r="L3" s="28" t="s">
        <v>74</v>
      </c>
    </row>
    <row r="4" spans="1:12" ht="123" x14ac:dyDescent="0.25">
      <c r="A4" s="28" t="s">
        <v>28</v>
      </c>
      <c r="B4" s="28" t="s">
        <v>29</v>
      </c>
      <c r="C4" s="28" t="s">
        <v>29</v>
      </c>
      <c r="D4" s="28" t="s">
        <v>29</v>
      </c>
      <c r="E4" s="28" t="s">
        <v>29</v>
      </c>
      <c r="F4" s="28" t="s">
        <v>29</v>
      </c>
      <c r="G4" s="28" t="s">
        <v>29</v>
      </c>
      <c r="H4" s="28" t="s">
        <v>29</v>
      </c>
      <c r="I4" s="28" t="s">
        <v>29</v>
      </c>
      <c r="J4" s="28" t="s">
        <v>29</v>
      </c>
      <c r="K4" s="28" t="s">
        <v>29</v>
      </c>
      <c r="L4" s="28" t="s">
        <v>29</v>
      </c>
    </row>
    <row r="5" spans="1:12" x14ac:dyDescent="0.25">
      <c r="A5" s="3">
        <v>0</v>
      </c>
      <c r="B5" s="3" t="s">
        <v>80</v>
      </c>
      <c r="C5" s="3" t="s">
        <v>80</v>
      </c>
      <c r="D5" s="3" t="s">
        <v>80</v>
      </c>
      <c r="E5" s="3" t="s">
        <v>80</v>
      </c>
      <c r="F5" s="3" t="s">
        <v>80</v>
      </c>
      <c r="G5" s="3" t="s">
        <v>80</v>
      </c>
      <c r="H5" s="3" t="s">
        <v>80</v>
      </c>
      <c r="I5" s="3" t="s">
        <v>80</v>
      </c>
      <c r="J5" s="3" t="s">
        <v>80</v>
      </c>
      <c r="K5" s="3" t="s">
        <v>80</v>
      </c>
      <c r="L5" t="s">
        <v>80</v>
      </c>
    </row>
    <row r="6" spans="1:12" x14ac:dyDescent="0.25">
      <c r="A6" s="3">
        <v>1</v>
      </c>
      <c r="B6" s="3">
        <v>3.3413518000000003E-2</v>
      </c>
      <c r="C6" s="3">
        <v>3.6341275999999999E-2</v>
      </c>
      <c r="D6" s="3">
        <v>3.9110802E-2</v>
      </c>
      <c r="E6" s="3">
        <v>4.1720446000000001E-2</v>
      </c>
      <c r="F6" s="3">
        <v>4.4170256999999997E-2</v>
      </c>
      <c r="G6" s="3">
        <v>4.6461931999999997E-2</v>
      </c>
      <c r="H6" s="3">
        <v>4.8599146000000003E-2</v>
      </c>
      <c r="I6" s="3">
        <v>5.0587292999999998E-2</v>
      </c>
      <c r="J6" s="3">
        <v>5.2433535000000003E-2</v>
      </c>
      <c r="K6" s="3">
        <v>5.4146650999999997E-2</v>
      </c>
      <c r="L6" s="3">
        <v>5.5736705999999997E-2</v>
      </c>
    </row>
    <row r="7" spans="1:12" x14ac:dyDescent="0.25">
      <c r="A7" s="3">
        <v>2</v>
      </c>
      <c r="B7" s="3">
        <v>4.9895026000000002E-2</v>
      </c>
      <c r="C7" s="3">
        <v>5.4228485E-2</v>
      </c>
      <c r="D7" s="3">
        <v>5.8350987999999999E-2</v>
      </c>
      <c r="E7" s="3">
        <v>6.2259424000000001E-2</v>
      </c>
      <c r="F7" s="3">
        <v>6.5945417000000006E-2</v>
      </c>
      <c r="G7" s="3">
        <v>6.9384843000000002E-2</v>
      </c>
      <c r="H7" s="3">
        <v>7.1651674999999998E-2</v>
      </c>
      <c r="I7" s="3">
        <v>7.3677197E-2</v>
      </c>
      <c r="J7" s="3">
        <v>7.4500747000000006E-2</v>
      </c>
      <c r="K7" s="3">
        <v>7.4121042999999998E-2</v>
      </c>
      <c r="L7" s="3">
        <v>7.4263677E-2</v>
      </c>
    </row>
    <row r="8" spans="1:12" x14ac:dyDescent="0.25">
      <c r="A8" s="3">
        <v>3</v>
      </c>
      <c r="B8" s="3">
        <v>7.1694672000000001E-2</v>
      </c>
      <c r="C8" s="3">
        <v>7.7596359000000004E-2</v>
      </c>
      <c r="D8" s="3">
        <v>8.2562259999999998E-2</v>
      </c>
      <c r="E8" s="3">
        <v>8.5789956000000001E-2</v>
      </c>
      <c r="F8" s="3">
        <v>8.7228610999999998E-2</v>
      </c>
      <c r="G8" s="3">
        <v>8.3673410000000004E-2</v>
      </c>
      <c r="H8" s="3">
        <v>8.6036666999999997E-2</v>
      </c>
      <c r="I8" s="3">
        <v>9.0293243999999995E-2</v>
      </c>
      <c r="J8" s="3">
        <v>8.9697323999999995E-2</v>
      </c>
      <c r="K8" s="3">
        <v>8.6249760999999994E-2</v>
      </c>
      <c r="L8" s="3">
        <v>8.0326721000000004E-2</v>
      </c>
    </row>
    <row r="9" spans="1:12" x14ac:dyDescent="0.25">
      <c r="A9" s="3">
        <v>4</v>
      </c>
      <c r="B9" s="3">
        <v>9.0439497999999993E-2</v>
      </c>
      <c r="C9" s="3">
        <v>9.1011934000000003E-2</v>
      </c>
      <c r="D9" s="3">
        <v>8.9469954000000004E-2</v>
      </c>
      <c r="E9" s="3">
        <v>9.3293271999999997E-2</v>
      </c>
      <c r="F9" s="3">
        <v>0.10002566</v>
      </c>
      <c r="G9" s="3">
        <v>0.10123074999999999</v>
      </c>
      <c r="H9" s="3">
        <v>9.8003484000000002E-2</v>
      </c>
      <c r="I9" s="3">
        <v>9.2063202999999996E-2</v>
      </c>
      <c r="J9" s="3">
        <v>8.3253063000000002E-2</v>
      </c>
      <c r="K9" s="3">
        <v>7.2001219000000005E-2</v>
      </c>
      <c r="L9" s="3">
        <v>5.9608094E-2</v>
      </c>
    </row>
    <row r="10" spans="1:12" x14ac:dyDescent="0.25">
      <c r="A10" s="3">
        <v>5</v>
      </c>
      <c r="B10" s="3">
        <v>7.8008637000000006E-2</v>
      </c>
      <c r="C10" s="3">
        <v>8.7112046999999998E-2</v>
      </c>
      <c r="D10" s="3">
        <v>9.6680209000000003E-2</v>
      </c>
      <c r="E10" s="3">
        <v>0.10103566</v>
      </c>
      <c r="F10" s="3">
        <v>9.8843940000000005E-2</v>
      </c>
      <c r="G10" s="3">
        <v>9.4853683999999994E-2</v>
      </c>
      <c r="H10" s="3">
        <v>8.7415695000000002E-2</v>
      </c>
      <c r="I10" s="3">
        <v>7.6506853E-2</v>
      </c>
      <c r="J10" s="3">
        <v>6.4438782999999999E-2</v>
      </c>
      <c r="K10" s="3">
        <v>5.0222673000000002E-2</v>
      </c>
      <c r="L10" s="3">
        <v>3.4225520000000002E-2</v>
      </c>
    </row>
    <row r="11" spans="1:12" x14ac:dyDescent="0.25">
      <c r="A11" s="3">
        <v>6</v>
      </c>
      <c r="B11" s="3">
        <v>6.4980424999999994E-2</v>
      </c>
      <c r="C11" s="3">
        <v>7.1361378000000003E-2</v>
      </c>
      <c r="D11" s="3">
        <v>7.725282E-2</v>
      </c>
      <c r="E11" s="3">
        <v>8.2107558999999997E-2</v>
      </c>
      <c r="F11" s="3">
        <v>8.3428963999999994E-2</v>
      </c>
      <c r="G11" s="3">
        <v>7.9916239E-2</v>
      </c>
      <c r="H11" s="3">
        <v>7.2026633000000007E-2</v>
      </c>
      <c r="I11" s="3">
        <v>6.0332410000000003E-2</v>
      </c>
      <c r="J11" s="3">
        <v>4.6034720000000001E-2</v>
      </c>
      <c r="K11" s="3">
        <v>2.8155131E-2</v>
      </c>
      <c r="L11" s="3">
        <v>-5.2797714999999997E-3</v>
      </c>
    </row>
    <row r="12" spans="1:12" x14ac:dyDescent="0.25">
      <c r="A12" s="3">
        <v>7</v>
      </c>
      <c r="B12" s="3">
        <v>3.8940307E-2</v>
      </c>
      <c r="C12" s="3">
        <v>4.8699047000000002E-2</v>
      </c>
      <c r="D12" s="3">
        <v>5.6544758000000001E-2</v>
      </c>
      <c r="E12" s="3">
        <v>6.2562197E-2</v>
      </c>
      <c r="F12" s="3">
        <v>6.5216571000000001E-2</v>
      </c>
      <c r="G12" s="3">
        <v>6.4864554000000005E-2</v>
      </c>
      <c r="H12" s="3">
        <v>5.7409011000000003E-2</v>
      </c>
      <c r="I12" s="3">
        <v>4.5077745000000002E-2</v>
      </c>
      <c r="J12" s="3">
        <v>2.7204328999999999E-2</v>
      </c>
      <c r="K12" s="3">
        <v>-1.0341866999999999E-2</v>
      </c>
      <c r="L12" s="3">
        <v>-4.1738205E-2</v>
      </c>
    </row>
    <row r="13" spans="1:12" x14ac:dyDescent="0.25">
      <c r="A13" s="3">
        <v>8</v>
      </c>
      <c r="B13" s="3">
        <v>1.6509362E-2</v>
      </c>
      <c r="C13" s="3">
        <v>2.8411413999999999E-2</v>
      </c>
      <c r="D13" s="3">
        <v>3.8110048000000001E-2</v>
      </c>
      <c r="E13" s="3">
        <v>4.5157137999999999E-2</v>
      </c>
      <c r="F13" s="3">
        <v>4.9793139E-2</v>
      </c>
      <c r="G13" s="3">
        <v>4.9862935999999997E-2</v>
      </c>
      <c r="H13" s="3">
        <v>4.3664980999999999E-2</v>
      </c>
      <c r="I13" s="3">
        <v>2.9261492E-2</v>
      </c>
      <c r="J13" s="3">
        <v>-1.1693312999999999E-3</v>
      </c>
      <c r="K13" s="3">
        <v>-4.8352893000000001E-2</v>
      </c>
      <c r="L13" s="3">
        <v>-7.6621442999999997E-2</v>
      </c>
    </row>
    <row r="14" spans="1:12" x14ac:dyDescent="0.25">
      <c r="A14" s="3">
        <v>9</v>
      </c>
      <c r="B14" s="3">
        <v>-5.6007556E-3</v>
      </c>
      <c r="C14" s="3">
        <v>9.2722894999999993E-3</v>
      </c>
      <c r="D14" s="3">
        <v>2.0941127E-2</v>
      </c>
      <c r="E14" s="3">
        <v>3.0064369000000001E-2</v>
      </c>
      <c r="F14" s="3">
        <v>3.5064809000000002E-2</v>
      </c>
      <c r="G14" s="3">
        <v>3.5806312999999999E-2</v>
      </c>
      <c r="H14" s="3">
        <v>2.9816388999999999E-2</v>
      </c>
      <c r="I14" s="3">
        <v>6.7384150000000002E-3</v>
      </c>
      <c r="J14" s="3">
        <v>-4.4242038999999997E-2</v>
      </c>
      <c r="K14" s="3">
        <v>-8.3739153999999996E-2</v>
      </c>
      <c r="L14" s="3">
        <v>-0.11709356</v>
      </c>
    </row>
    <row r="15" spans="1:12" x14ac:dyDescent="0.25">
      <c r="A15" s="3">
        <v>10</v>
      </c>
      <c r="B15" s="3">
        <v>-2.8060589E-2</v>
      </c>
      <c r="C15" s="3">
        <v>-9.5623945999999994E-3</v>
      </c>
      <c r="D15" s="3">
        <v>5.0976071999999997E-3</v>
      </c>
      <c r="E15" s="3">
        <v>1.5442383E-2</v>
      </c>
      <c r="F15" s="3">
        <v>2.1321804999999999E-2</v>
      </c>
      <c r="G15" s="3">
        <v>2.2149718999999998E-2</v>
      </c>
      <c r="H15" s="3">
        <v>1.0799647000000001E-2</v>
      </c>
      <c r="I15" s="3">
        <v>-2.1523653E-2</v>
      </c>
      <c r="J15" s="3">
        <v>-8.2775644999999995E-2</v>
      </c>
      <c r="K15" s="3">
        <v>-0.12611781</v>
      </c>
      <c r="L15" s="3">
        <v>-0.16674347</v>
      </c>
    </row>
    <row r="16" spans="1:12" x14ac:dyDescent="0.25">
      <c r="A16" s="3">
        <v>11</v>
      </c>
      <c r="B16" s="3">
        <v>-5.1129404000000003E-2</v>
      </c>
      <c r="C16" s="3">
        <v>-2.8595191999999998E-2</v>
      </c>
      <c r="D16" s="3">
        <v>-1.0831241E-2</v>
      </c>
      <c r="E16" s="3">
        <v>1.2052987000000001E-3</v>
      </c>
      <c r="F16" s="3">
        <v>7.6472116999999999E-3</v>
      </c>
      <c r="G16" s="3">
        <v>5.4892967000000001E-3</v>
      </c>
      <c r="H16" s="3">
        <v>-1.0976313999999999E-2</v>
      </c>
      <c r="I16" s="3">
        <v>-5.7911269000000001E-2</v>
      </c>
      <c r="J16" s="3">
        <v>-0.1216221</v>
      </c>
      <c r="K16" s="3">
        <v>-0.17262182000000001</v>
      </c>
      <c r="L16" s="3">
        <v>-0.22540286000000001</v>
      </c>
    </row>
    <row r="17" spans="1:12" x14ac:dyDescent="0.25">
      <c r="A17" s="3">
        <v>12</v>
      </c>
      <c r="B17" s="3">
        <v>-7.5046330999999994E-2</v>
      </c>
      <c r="C17" s="3">
        <v>-4.8141974999999997E-2</v>
      </c>
      <c r="D17" s="3">
        <v>-2.7168478999999999E-2</v>
      </c>
      <c r="E17" s="3">
        <v>-1.3497871999999999E-2</v>
      </c>
      <c r="F17" s="3">
        <v>-7.4781518999999996E-3</v>
      </c>
      <c r="G17" s="3">
        <v>-1.3491496E-2</v>
      </c>
      <c r="H17" s="3">
        <v>-3.6987286000000001E-2</v>
      </c>
      <c r="I17" s="3">
        <v>-0.10472033</v>
      </c>
      <c r="J17" s="3">
        <v>-0.16647487999999999</v>
      </c>
      <c r="K17" s="3">
        <v>-0.22338628999999999</v>
      </c>
      <c r="L17" s="3">
        <v>-0.28955826000000001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975D-7DBD-4BD5-8521-D5FC067975E8}">
  <dimension ref="A1:L17"/>
  <sheetViews>
    <sheetView topLeftCell="A3" workbookViewId="0">
      <selection activeCell="M32" sqref="M32"/>
    </sheetView>
  </sheetViews>
  <sheetFormatPr defaultRowHeight="15" x14ac:dyDescent="0.25"/>
  <cols>
    <col min="1" max="4" width="11.140625" bestFit="1" customWidth="1"/>
    <col min="5" max="6" width="12.140625" bestFit="1" customWidth="1"/>
    <col min="8" max="12" width="12.140625" bestFit="1" customWidth="1"/>
    <col min="13" max="13" width="22.140625" bestFit="1" customWidth="1"/>
    <col min="14" max="14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79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7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ht="168.75" x14ac:dyDescent="0.25">
      <c r="A3" s="28"/>
      <c r="B3" s="28" t="s">
        <v>68</v>
      </c>
      <c r="C3" s="28" t="s">
        <v>72</v>
      </c>
      <c r="D3" s="28" t="s">
        <v>71</v>
      </c>
      <c r="E3" s="28" t="s">
        <v>70</v>
      </c>
      <c r="F3" s="28" t="s">
        <v>69</v>
      </c>
      <c r="G3" s="28" t="s">
        <v>73</v>
      </c>
      <c r="H3" s="28" t="s">
        <v>75</v>
      </c>
      <c r="I3" s="28" t="s">
        <v>76</v>
      </c>
      <c r="J3" s="28" t="s">
        <v>77</v>
      </c>
      <c r="K3" s="28" t="s">
        <v>78</v>
      </c>
      <c r="L3" s="28" t="s">
        <v>74</v>
      </c>
    </row>
    <row r="4" spans="1:12" ht="114.75" x14ac:dyDescent="0.25">
      <c r="A4" s="28" t="s">
        <v>28</v>
      </c>
      <c r="B4" s="28" t="s">
        <v>30</v>
      </c>
      <c r="C4" s="28" t="s">
        <v>30</v>
      </c>
      <c r="D4" s="28" t="s">
        <v>30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8" t="s">
        <v>30</v>
      </c>
      <c r="L4" s="28" t="s">
        <v>30</v>
      </c>
    </row>
    <row r="5" spans="1:12" x14ac:dyDescent="0.25">
      <c r="A5" s="3">
        <v>0</v>
      </c>
      <c r="B5" s="3">
        <v>0.11300433999999999</v>
      </c>
      <c r="C5" s="3">
        <v>0.11224156</v>
      </c>
      <c r="D5" s="3">
        <v>0.11122073</v>
      </c>
      <c r="E5" s="3">
        <v>0.10994155999999999</v>
      </c>
      <c r="F5" s="3">
        <v>0.10840503999999999</v>
      </c>
      <c r="G5" s="3">
        <v>0.10661353</v>
      </c>
      <c r="H5" s="3">
        <v>0.10457088</v>
      </c>
      <c r="I5" s="3">
        <v>0.10228248</v>
      </c>
      <c r="J5" s="3">
        <v>9.9755362E-2</v>
      </c>
      <c r="K5" s="3">
        <v>9.6998266999999999E-2</v>
      </c>
      <c r="L5" s="3">
        <v>9.4021693000000003E-2</v>
      </c>
    </row>
    <row r="6" spans="1:12" x14ac:dyDescent="0.25">
      <c r="A6" s="3">
        <v>1</v>
      </c>
      <c r="B6" s="3">
        <v>0.16856182</v>
      </c>
      <c r="C6" s="3">
        <v>0.16529605999999999</v>
      </c>
      <c r="D6" s="3">
        <v>0.16169253</v>
      </c>
      <c r="E6" s="3">
        <v>0.15777822</v>
      </c>
      <c r="F6" s="3">
        <v>0.15358314000000001</v>
      </c>
      <c r="G6" s="3">
        <v>0.14914002000000001</v>
      </c>
      <c r="H6" s="3">
        <v>0.14448485999999999</v>
      </c>
      <c r="I6" s="3">
        <v>0.13965636000000001</v>
      </c>
      <c r="J6" s="3">
        <v>0.13469592</v>
      </c>
      <c r="K6" s="3">
        <v>0.12964755</v>
      </c>
      <c r="L6" s="3">
        <v>0.12455758</v>
      </c>
    </row>
    <row r="7" spans="1:12" x14ac:dyDescent="0.25">
      <c r="A7" s="3">
        <v>2</v>
      </c>
      <c r="B7" s="3">
        <v>0.26597071</v>
      </c>
      <c r="C7" s="3">
        <v>0.25996291999999999</v>
      </c>
      <c r="D7" s="3">
        <v>0.25389793999999999</v>
      </c>
      <c r="E7" s="3">
        <v>0.24785013</v>
      </c>
      <c r="F7" s="3">
        <v>0.24188475000000001</v>
      </c>
      <c r="G7" s="3">
        <v>0.23602513999999999</v>
      </c>
      <c r="H7" s="3">
        <v>0.22663913999999999</v>
      </c>
      <c r="I7" s="3">
        <v>0.21835776000000001</v>
      </c>
      <c r="J7" s="3">
        <v>0.20978596999999999</v>
      </c>
      <c r="K7" s="3">
        <v>0.20052506</v>
      </c>
      <c r="L7" s="3">
        <v>0.19293836</v>
      </c>
    </row>
    <row r="8" spans="1:12" x14ac:dyDescent="0.25">
      <c r="A8" s="3">
        <v>3</v>
      </c>
      <c r="B8" s="3">
        <v>0.42489969999999999</v>
      </c>
      <c r="C8" s="3">
        <v>0.41285229000000001</v>
      </c>
      <c r="D8" s="3">
        <v>0.39665024999999998</v>
      </c>
      <c r="E8" s="3">
        <v>0.38387190999999998</v>
      </c>
      <c r="F8" s="3">
        <v>0.37051447999999998</v>
      </c>
      <c r="G8" s="3">
        <v>0.34780091000000002</v>
      </c>
      <c r="H8" s="3">
        <v>0.33990836000000002</v>
      </c>
      <c r="I8" s="3">
        <v>0.34007090000000001</v>
      </c>
      <c r="J8" s="3">
        <v>0.32778516000000002</v>
      </c>
      <c r="K8" s="3">
        <v>0.30801675000000001</v>
      </c>
      <c r="L8" s="3">
        <v>0.28180539999999998</v>
      </c>
    </row>
    <row r="9" spans="1:12" x14ac:dyDescent="0.25">
      <c r="A9" s="3">
        <v>4</v>
      </c>
      <c r="B9" s="3">
        <v>0.61226617999999999</v>
      </c>
      <c r="C9" s="3">
        <v>0.58548575999999997</v>
      </c>
      <c r="D9" s="3">
        <v>0.55693501000000001</v>
      </c>
      <c r="E9" s="3">
        <v>0.54602455999999999</v>
      </c>
      <c r="F9" s="3">
        <v>0.5521971</v>
      </c>
      <c r="G9" s="3">
        <v>0.53632044999999995</v>
      </c>
      <c r="H9" s="3">
        <v>0.50381403999999996</v>
      </c>
      <c r="I9" s="3">
        <v>0.46015874000000001</v>
      </c>
      <c r="J9" s="3">
        <v>0.40709609000000002</v>
      </c>
      <c r="K9" s="3">
        <v>0.34700459</v>
      </c>
      <c r="L9" s="3">
        <v>0.28524786000000002</v>
      </c>
    </row>
    <row r="10" spans="1:12" x14ac:dyDescent="0.25">
      <c r="A10" s="3">
        <v>5</v>
      </c>
      <c r="B10" s="3">
        <v>0.79150134000000005</v>
      </c>
      <c r="C10" s="3">
        <v>0.78756881000000001</v>
      </c>
      <c r="D10" s="3">
        <v>0.81409240000000005</v>
      </c>
      <c r="E10" s="3">
        <v>0.78959537000000002</v>
      </c>
      <c r="F10" s="3">
        <v>0.73094994000000002</v>
      </c>
      <c r="G10" s="3">
        <v>0.66399132999999999</v>
      </c>
      <c r="H10" s="3">
        <v>0.58605397000000004</v>
      </c>
      <c r="I10" s="3">
        <v>0.49788520000000003</v>
      </c>
      <c r="J10" s="3">
        <v>0.41018152000000002</v>
      </c>
      <c r="K10" s="3">
        <v>0.31930932000000001</v>
      </c>
      <c r="L10" s="3">
        <v>0.22677353</v>
      </c>
    </row>
    <row r="11" spans="1:12" x14ac:dyDescent="0.25">
      <c r="A11" s="3">
        <v>6</v>
      </c>
      <c r="B11" s="3">
        <v>1.1183586000000001</v>
      </c>
      <c r="C11" s="3">
        <v>1.0513378</v>
      </c>
      <c r="D11" s="3">
        <v>0.98387384</v>
      </c>
      <c r="E11" s="3">
        <v>0.90895539999999997</v>
      </c>
      <c r="F11" s="3">
        <v>0.82470505999999999</v>
      </c>
      <c r="G11" s="3">
        <v>0.72509520999999999</v>
      </c>
      <c r="H11" s="3">
        <v>0.61657518</v>
      </c>
      <c r="I11" s="3">
        <v>0.50058532</v>
      </c>
      <c r="J11" s="3">
        <v>0.38032249000000001</v>
      </c>
      <c r="K11" s="3">
        <v>0.25658937999999998</v>
      </c>
      <c r="L11" s="3">
        <v>0.15314997999999999</v>
      </c>
    </row>
    <row r="12" spans="1:12" x14ac:dyDescent="0.25">
      <c r="A12" s="3">
        <v>7</v>
      </c>
      <c r="B12" s="3">
        <v>1.2989432999999999</v>
      </c>
      <c r="C12" s="3">
        <v>1.1997998000000001</v>
      </c>
      <c r="D12" s="3">
        <v>1.09433</v>
      </c>
      <c r="E12" s="3">
        <v>0.99005657000000002</v>
      </c>
      <c r="F12" s="3">
        <v>0.87725865999999997</v>
      </c>
      <c r="G12" s="3">
        <v>0.76360291000000002</v>
      </c>
      <c r="H12" s="3">
        <v>0.62938749999999999</v>
      </c>
      <c r="I12" s="3">
        <v>0.48206452</v>
      </c>
      <c r="J12" s="3">
        <v>0.32694867</v>
      </c>
      <c r="K12" s="3">
        <v>0.19360923999999999</v>
      </c>
      <c r="L12" s="3">
        <v>0.11406453</v>
      </c>
    </row>
    <row r="13" spans="1:12" x14ac:dyDescent="0.25">
      <c r="A13" s="3">
        <v>8</v>
      </c>
      <c r="B13" s="3">
        <v>1.4848931999999999</v>
      </c>
      <c r="C13" s="3">
        <v>1.3409424999999999</v>
      </c>
      <c r="D13" s="3">
        <v>1.1984096</v>
      </c>
      <c r="E13" s="3">
        <v>1.0586679999999999</v>
      </c>
      <c r="F13" s="3">
        <v>0.92438679999999995</v>
      </c>
      <c r="G13" s="3">
        <v>0.78520387000000003</v>
      </c>
      <c r="H13" s="3">
        <v>0.62779295000000002</v>
      </c>
      <c r="I13" s="3">
        <v>0.44727123000000002</v>
      </c>
      <c r="J13" s="3">
        <v>0.27478619999999998</v>
      </c>
      <c r="K13" s="3">
        <v>0.15855651000000001</v>
      </c>
      <c r="L13" s="3">
        <v>0.10541598000000001</v>
      </c>
    </row>
    <row r="14" spans="1:12" x14ac:dyDescent="0.25">
      <c r="A14" s="3">
        <v>9</v>
      </c>
      <c r="B14" s="3">
        <v>1.6747056</v>
      </c>
      <c r="C14" s="3">
        <v>1.4887908999999999</v>
      </c>
      <c r="D14" s="3">
        <v>1.3029360000000001</v>
      </c>
      <c r="E14" s="3">
        <v>1.1317577000000001</v>
      </c>
      <c r="F14" s="3">
        <v>0.96364134999999995</v>
      </c>
      <c r="G14" s="3">
        <v>0.79646980999999994</v>
      </c>
      <c r="H14" s="3">
        <v>0.61469459999999998</v>
      </c>
      <c r="I14" s="3">
        <v>0.41349511999999999</v>
      </c>
      <c r="J14" s="3">
        <v>0.24733092000000001</v>
      </c>
      <c r="K14" s="3">
        <v>0.14672028000000001</v>
      </c>
      <c r="L14" s="3">
        <v>5.3191571999999999E-2</v>
      </c>
    </row>
    <row r="15" spans="1:12" x14ac:dyDescent="0.25">
      <c r="A15" s="3">
        <v>10</v>
      </c>
      <c r="B15" s="3">
        <v>1.8756676999999999</v>
      </c>
      <c r="C15" s="3">
        <v>1.6405615</v>
      </c>
      <c r="D15" s="3">
        <v>1.4173941999999999</v>
      </c>
      <c r="E15" s="3">
        <v>1.2038989</v>
      </c>
      <c r="F15" s="3">
        <v>0.99971211000000004</v>
      </c>
      <c r="G15" s="3">
        <v>0.80169659999999998</v>
      </c>
      <c r="H15" s="3">
        <v>0.60092962000000005</v>
      </c>
      <c r="I15" s="3">
        <v>0.39257827000000001</v>
      </c>
      <c r="J15" s="3">
        <v>0.23021553</v>
      </c>
      <c r="K15" s="3">
        <v>0.11878716</v>
      </c>
      <c r="L15" s="3">
        <v>-2.9725831000000001E-2</v>
      </c>
    </row>
    <row r="16" spans="1:12" x14ac:dyDescent="0.25">
      <c r="A16" s="3">
        <v>11</v>
      </c>
      <c r="B16" s="3">
        <v>2.0889323000000002</v>
      </c>
      <c r="C16" s="3">
        <v>1.801077</v>
      </c>
      <c r="D16" s="3">
        <v>1.5343623</v>
      </c>
      <c r="E16" s="3">
        <v>1.2770119</v>
      </c>
      <c r="F16" s="3">
        <v>1.0346725999999999</v>
      </c>
      <c r="G16" s="3">
        <v>0.80720258</v>
      </c>
      <c r="H16" s="3">
        <v>0.59344470999999999</v>
      </c>
      <c r="I16" s="3">
        <v>0.38054698999999997</v>
      </c>
      <c r="J16" s="3">
        <v>0.20274018999999999</v>
      </c>
      <c r="K16" s="3">
        <v>6.4375750999999995E-2</v>
      </c>
      <c r="L16" s="3">
        <v>-0.13550024999999999</v>
      </c>
    </row>
    <row r="17" spans="1:12" x14ac:dyDescent="0.25">
      <c r="A17" s="3">
        <v>12</v>
      </c>
      <c r="B17" s="3">
        <v>2.3131594999999998</v>
      </c>
      <c r="C17" s="3">
        <v>1.9740423</v>
      </c>
      <c r="D17" s="3">
        <v>1.6556097000000001</v>
      </c>
      <c r="E17" s="3">
        <v>1.3525305000000001</v>
      </c>
      <c r="F17" s="3">
        <v>1.0713556</v>
      </c>
      <c r="G17" s="3">
        <v>0.81800103000000002</v>
      </c>
      <c r="H17" s="3">
        <v>0.58997339000000004</v>
      </c>
      <c r="I17" s="3">
        <v>0.36438361000000002</v>
      </c>
      <c r="J17" s="3">
        <v>0.16770747</v>
      </c>
      <c r="K17" s="3">
        <v>1.005489E-3</v>
      </c>
      <c r="L17" s="3">
        <v>-0.26810074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EC18-6096-4CAF-B06C-3D803A4768DA}">
  <dimension ref="A1:L42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</row>
    <row r="2" spans="1:12" x14ac:dyDescent="0.25">
      <c r="A2" s="3">
        <v>1</v>
      </c>
      <c r="B2" s="3">
        <v>3.3413518000000003E-2</v>
      </c>
      <c r="C2" s="3">
        <v>3.6341275999999999E-2</v>
      </c>
      <c r="D2" s="3">
        <v>3.9110802E-2</v>
      </c>
      <c r="E2" s="3">
        <v>4.1720446000000001E-2</v>
      </c>
      <c r="F2" s="3">
        <v>4.4170256999999997E-2</v>
      </c>
      <c r="G2" s="3">
        <v>4.6461931999999997E-2</v>
      </c>
      <c r="H2" s="3">
        <v>4.8599146000000003E-2</v>
      </c>
      <c r="I2" s="3">
        <v>5.0587292999999998E-2</v>
      </c>
      <c r="J2" s="3">
        <v>5.2433535000000003E-2</v>
      </c>
      <c r="K2" s="3">
        <v>5.4146650999999997E-2</v>
      </c>
      <c r="L2" s="3">
        <v>5.5736705999999997E-2</v>
      </c>
    </row>
    <row r="3" spans="1:12" x14ac:dyDescent="0.25">
      <c r="A3" s="3">
        <v>2</v>
      </c>
      <c r="B3" s="3">
        <v>9.9790052000000004E-2</v>
      </c>
      <c r="C3" s="3">
        <v>0.10845697</v>
      </c>
      <c r="D3" s="3">
        <v>0.11670198</v>
      </c>
      <c r="E3" s="3">
        <v>0.12451885</v>
      </c>
      <c r="F3" s="3">
        <v>0.13189082999999999</v>
      </c>
      <c r="G3" s="3">
        <v>0.13876969</v>
      </c>
      <c r="H3" s="3">
        <v>0.14330335</v>
      </c>
      <c r="I3" s="3">
        <v>0.14735439</v>
      </c>
      <c r="J3" s="3">
        <v>0.14900148999999999</v>
      </c>
      <c r="K3" s="3">
        <v>0.14824208999999999</v>
      </c>
      <c r="L3" s="3">
        <v>0.14852735</v>
      </c>
    </row>
    <row r="4" spans="1:12" x14ac:dyDescent="0.25">
      <c r="A4" s="3">
        <v>3</v>
      </c>
      <c r="B4" s="3">
        <v>0.21508401999999999</v>
      </c>
      <c r="C4" s="3">
        <v>0.23278908000000001</v>
      </c>
      <c r="D4" s="3">
        <v>0.24768677</v>
      </c>
      <c r="E4" s="3">
        <v>0.25736988</v>
      </c>
      <c r="F4" s="3">
        <v>0.26168582000000001</v>
      </c>
      <c r="G4" s="3">
        <v>0.25102022000000002</v>
      </c>
      <c r="H4" s="3">
        <v>0.25810999000000001</v>
      </c>
      <c r="I4" s="3">
        <v>0.27087974999999997</v>
      </c>
      <c r="J4" s="3">
        <v>0.26909196000000002</v>
      </c>
      <c r="K4" s="3">
        <v>0.25874928000000003</v>
      </c>
      <c r="L4" s="3">
        <v>0.24098016</v>
      </c>
    </row>
    <row r="5" spans="1:12" x14ac:dyDescent="0.25">
      <c r="A5" s="3">
        <v>4</v>
      </c>
      <c r="B5" s="3">
        <v>0.36175798999999997</v>
      </c>
      <c r="C5" s="3">
        <v>0.36404774000000001</v>
      </c>
      <c r="D5" s="3">
        <v>0.35787982000000002</v>
      </c>
      <c r="E5" s="3">
        <v>0.37317308999999999</v>
      </c>
      <c r="F5" s="3">
        <v>0.40010265</v>
      </c>
      <c r="G5" s="3">
        <v>0.40492298999999998</v>
      </c>
      <c r="H5" s="3">
        <v>0.39201394000000001</v>
      </c>
      <c r="I5" s="3">
        <v>0.36825280999999999</v>
      </c>
      <c r="J5" s="3">
        <v>0.33301225000000001</v>
      </c>
      <c r="K5" s="3">
        <v>0.28800488000000002</v>
      </c>
      <c r="L5" s="3">
        <v>0.23843238</v>
      </c>
    </row>
    <row r="6" spans="1:12" x14ac:dyDescent="0.25">
      <c r="A6" s="3">
        <v>5</v>
      </c>
      <c r="B6" s="3">
        <v>0.39004316999999999</v>
      </c>
      <c r="C6" s="3">
        <v>0.43556022999999999</v>
      </c>
      <c r="D6" s="3">
        <v>0.48340105999999999</v>
      </c>
      <c r="E6" s="3">
        <v>0.50517827000000004</v>
      </c>
      <c r="F6" s="3">
        <v>0.49421968999999999</v>
      </c>
      <c r="G6" s="3">
        <v>0.47426840999999997</v>
      </c>
      <c r="H6" s="3">
        <v>0.43707847999999999</v>
      </c>
      <c r="I6" s="3">
        <v>0.38253427000000001</v>
      </c>
      <c r="J6" s="3">
        <v>0.32219392000000002</v>
      </c>
      <c r="K6" s="3">
        <v>0.25111336000000001</v>
      </c>
      <c r="L6" s="3">
        <v>0.17112759999999999</v>
      </c>
    </row>
    <row r="7" spans="1:12" x14ac:dyDescent="0.25">
      <c r="A7" s="3">
        <v>6</v>
      </c>
      <c r="B7" s="3">
        <v>0.38988253</v>
      </c>
      <c r="C7" s="3">
        <v>0.42816827000000002</v>
      </c>
      <c r="D7" s="3">
        <v>0.46351692</v>
      </c>
      <c r="E7" s="3">
        <v>0.49264534999999998</v>
      </c>
      <c r="F7" s="3">
        <v>0.50057375000000004</v>
      </c>
      <c r="G7" s="3">
        <v>0.47949743</v>
      </c>
      <c r="H7" s="3">
        <v>0.43215980999999998</v>
      </c>
      <c r="I7" s="3">
        <v>0.36199445000000002</v>
      </c>
      <c r="J7" s="3">
        <v>0.27620831000000001</v>
      </c>
      <c r="K7" s="3">
        <v>0.16893078</v>
      </c>
      <c r="L7" s="3">
        <v>-3.1678628E-2</v>
      </c>
    </row>
    <row r="8" spans="1:12" x14ac:dyDescent="0.25">
      <c r="A8" s="3">
        <v>7</v>
      </c>
      <c r="B8" s="3">
        <v>0.27258213999999997</v>
      </c>
      <c r="C8" s="3">
        <v>0.34089332999999999</v>
      </c>
      <c r="D8" s="3">
        <v>0.39581332000000002</v>
      </c>
      <c r="E8" s="3">
        <v>0.43793535</v>
      </c>
      <c r="F8" s="3">
        <v>0.45651599999999998</v>
      </c>
      <c r="G8" s="3">
        <v>0.45405191</v>
      </c>
      <c r="H8" s="3">
        <v>0.40186306999999999</v>
      </c>
      <c r="I8" s="3">
        <v>0.31554421999999999</v>
      </c>
      <c r="J8" s="3">
        <v>0.1904303</v>
      </c>
      <c r="K8" s="3">
        <v>-7.2393067000000005E-2</v>
      </c>
      <c r="L8" s="3">
        <v>-0.29216745</v>
      </c>
    </row>
    <row r="9" spans="1:12" x14ac:dyDescent="0.25">
      <c r="A9" s="3">
        <v>8</v>
      </c>
      <c r="B9" s="3">
        <v>0.13207489</v>
      </c>
      <c r="C9" s="3">
        <v>0.22729131999999999</v>
      </c>
      <c r="D9" s="3">
        <v>0.30488038000000001</v>
      </c>
      <c r="E9" s="3">
        <v>0.36125710999999999</v>
      </c>
      <c r="F9" s="3">
        <v>0.39834511</v>
      </c>
      <c r="G9" s="3">
        <v>0.39890349000000003</v>
      </c>
      <c r="H9" s="3">
        <v>0.34931984999999999</v>
      </c>
      <c r="I9" s="3">
        <v>0.23409194</v>
      </c>
      <c r="J9" s="3">
        <v>-9.3546500000000008E-3</v>
      </c>
      <c r="K9" s="3">
        <v>-0.38682315</v>
      </c>
      <c r="L9" s="3">
        <v>-0.61297153999999998</v>
      </c>
    </row>
    <row r="10" spans="1:12" x14ac:dyDescent="0.25">
      <c r="A10" s="3">
        <v>9</v>
      </c>
      <c r="B10" s="3">
        <v>-5.0406799000000002E-2</v>
      </c>
      <c r="C10" s="3">
        <v>8.3450607999999996E-2</v>
      </c>
      <c r="D10" s="3">
        <v>0.18847014000000001</v>
      </c>
      <c r="E10" s="3">
        <v>0.27057931000000002</v>
      </c>
      <c r="F10" s="3">
        <v>0.31558329000000002</v>
      </c>
      <c r="G10" s="3">
        <v>0.32225682999999999</v>
      </c>
      <c r="H10" s="3">
        <v>0.26834750000000002</v>
      </c>
      <c r="I10" s="3">
        <v>6.0645736999999998E-2</v>
      </c>
      <c r="J10" s="3">
        <v>-0.39817837</v>
      </c>
      <c r="K10" s="3">
        <v>-0.75365238999999995</v>
      </c>
      <c r="L10" s="3">
        <v>-1.0538421</v>
      </c>
    </row>
    <row r="11" spans="1:12" x14ac:dyDescent="0.25">
      <c r="A11" s="3">
        <v>10</v>
      </c>
      <c r="B11" s="3">
        <v>-0.28060587999999997</v>
      </c>
      <c r="C11" s="3">
        <v>-9.5623948E-2</v>
      </c>
      <c r="D11" s="3">
        <v>5.0976071999999997E-2</v>
      </c>
      <c r="E11" s="3">
        <v>0.15442381999999999</v>
      </c>
      <c r="F11" s="3">
        <v>0.21321805999999999</v>
      </c>
      <c r="G11" s="3">
        <v>0.22149719000000001</v>
      </c>
      <c r="H11" s="3">
        <v>0.10799647</v>
      </c>
      <c r="I11" s="3">
        <v>-0.21523650999999999</v>
      </c>
      <c r="J11" s="3">
        <v>-0.82775639999999995</v>
      </c>
      <c r="K11" s="3">
        <v>-1.2611779999999999</v>
      </c>
      <c r="L11" s="3">
        <v>-1.6674348000000001</v>
      </c>
    </row>
    <row r="12" spans="1:12" x14ac:dyDescent="0.25">
      <c r="A12" s="3">
        <v>11</v>
      </c>
      <c r="B12" s="3">
        <v>-0.56242347000000004</v>
      </c>
      <c r="C12" s="3">
        <v>-0.31454708999999997</v>
      </c>
      <c r="D12" s="3">
        <v>-0.11914365</v>
      </c>
      <c r="E12" s="3">
        <v>1.3258285999999999E-2</v>
      </c>
      <c r="F12" s="3">
        <v>8.4119326999999994E-2</v>
      </c>
      <c r="G12" s="3">
        <v>6.0382265999999997E-2</v>
      </c>
      <c r="H12" s="3">
        <v>-0.12073945</v>
      </c>
      <c r="I12" s="3">
        <v>-0.63702398999999998</v>
      </c>
      <c r="J12" s="3">
        <v>-1.3378432</v>
      </c>
      <c r="K12" s="3">
        <v>-1.8988400000000001</v>
      </c>
      <c r="L12" s="3">
        <v>-2.4794315999999998</v>
      </c>
    </row>
    <row r="13" spans="1:12" x14ac:dyDescent="0.25">
      <c r="A13" s="3">
        <v>12</v>
      </c>
      <c r="B13" s="3">
        <v>-0.90055602999999995</v>
      </c>
      <c r="C13" s="3">
        <v>-0.57770370999999998</v>
      </c>
      <c r="D13" s="3">
        <v>-0.32602175999999999</v>
      </c>
      <c r="E13" s="3">
        <v>-0.16197445999999999</v>
      </c>
      <c r="F13" s="3">
        <v>-8.9737824999999993E-2</v>
      </c>
      <c r="G13" s="3">
        <v>-0.16189793999999999</v>
      </c>
      <c r="H13" s="3">
        <v>-0.44384741999999999</v>
      </c>
      <c r="I13" s="3">
        <v>-1.2566440000000001</v>
      </c>
      <c r="J13" s="3">
        <v>-1.9976985</v>
      </c>
      <c r="K13" s="3">
        <v>-2.6806355000000002</v>
      </c>
      <c r="L13" s="3">
        <v>-3.4746990000000002</v>
      </c>
    </row>
    <row r="15" spans="1:12" x14ac:dyDescent="0.25">
      <c r="A15" s="3">
        <v>0</v>
      </c>
      <c r="B15" s="3">
        <v>0.11300433999999999</v>
      </c>
      <c r="C15" s="3">
        <v>0.11224156</v>
      </c>
      <c r="D15" s="3">
        <v>0.11122073</v>
      </c>
      <c r="E15" s="3">
        <v>0.10994155999999999</v>
      </c>
      <c r="F15" s="3">
        <v>0.10840503999999999</v>
      </c>
      <c r="G15" s="3">
        <v>0.10661353</v>
      </c>
      <c r="H15" s="3">
        <v>0.10457088</v>
      </c>
      <c r="I15" s="3">
        <v>0.10228248</v>
      </c>
      <c r="J15" s="3">
        <v>9.9755362E-2</v>
      </c>
      <c r="K15" s="3">
        <v>9.6998266999999999E-2</v>
      </c>
      <c r="L15" s="3">
        <v>9.4021693000000003E-2</v>
      </c>
    </row>
    <row r="16" spans="1:12" x14ac:dyDescent="0.25">
      <c r="A16" s="3">
        <v>1</v>
      </c>
      <c r="B16" s="3">
        <v>0.16856182</v>
      </c>
      <c r="C16" s="3">
        <v>0.16529605999999999</v>
      </c>
      <c r="D16" s="3">
        <v>0.16169253</v>
      </c>
      <c r="E16" s="3">
        <v>0.15777822</v>
      </c>
      <c r="F16" s="3">
        <v>0.15358314000000001</v>
      </c>
      <c r="G16" s="3">
        <v>0.14914002000000001</v>
      </c>
      <c r="H16" s="3">
        <v>0.14448485999999999</v>
      </c>
      <c r="I16" s="3">
        <v>0.13965636000000001</v>
      </c>
      <c r="J16" s="3">
        <v>0.13469592</v>
      </c>
      <c r="K16" s="3">
        <v>0.12964755</v>
      </c>
      <c r="L16" s="3">
        <v>0.12455758</v>
      </c>
    </row>
    <row r="17" spans="1:12" x14ac:dyDescent="0.25">
      <c r="A17" s="3">
        <v>2</v>
      </c>
      <c r="B17" s="3">
        <v>0.26597071</v>
      </c>
      <c r="C17" s="3">
        <v>0.25996291999999999</v>
      </c>
      <c r="D17" s="3">
        <v>0.25389793999999999</v>
      </c>
      <c r="E17" s="3">
        <v>0.24785013</v>
      </c>
      <c r="F17" s="3">
        <v>0.24188475000000001</v>
      </c>
      <c r="G17" s="3">
        <v>0.23602513999999999</v>
      </c>
      <c r="H17" s="3">
        <v>0.22663913999999999</v>
      </c>
      <c r="I17" s="3">
        <v>0.21835776000000001</v>
      </c>
      <c r="J17" s="3">
        <v>0.20978596999999999</v>
      </c>
      <c r="K17" s="3">
        <v>0.20052506</v>
      </c>
      <c r="L17" s="3">
        <v>0.19293836</v>
      </c>
    </row>
    <row r="18" spans="1:12" x14ac:dyDescent="0.25">
      <c r="A18" s="3">
        <v>3</v>
      </c>
      <c r="B18" s="3">
        <v>0.42489969999999999</v>
      </c>
      <c r="C18" s="3">
        <v>0.41285229000000001</v>
      </c>
      <c r="D18" s="3">
        <v>0.39665024999999998</v>
      </c>
      <c r="E18" s="3">
        <v>0.38387190999999998</v>
      </c>
      <c r="F18" s="3">
        <v>0.37051447999999998</v>
      </c>
      <c r="G18" s="3">
        <v>0.34780091000000002</v>
      </c>
      <c r="H18" s="3">
        <v>0.33990836000000002</v>
      </c>
      <c r="I18" s="3">
        <v>0.34007090000000001</v>
      </c>
      <c r="J18" s="3">
        <v>0.32778516000000002</v>
      </c>
      <c r="K18" s="3">
        <v>0.30801675000000001</v>
      </c>
      <c r="L18" s="3">
        <v>0.28180539999999998</v>
      </c>
    </row>
    <row r="19" spans="1:12" x14ac:dyDescent="0.25">
      <c r="A19" s="3">
        <v>4</v>
      </c>
      <c r="B19" s="3">
        <v>0.61226617999999999</v>
      </c>
      <c r="C19" s="3">
        <v>0.58548575999999997</v>
      </c>
      <c r="D19" s="3">
        <v>0.55693501000000001</v>
      </c>
      <c r="E19" s="3">
        <v>0.54602455999999999</v>
      </c>
      <c r="F19" s="3">
        <v>0.5521971</v>
      </c>
      <c r="G19" s="3">
        <v>0.53632044999999995</v>
      </c>
      <c r="H19" s="3">
        <v>0.50381403999999996</v>
      </c>
      <c r="I19" s="3">
        <v>0.46015874000000001</v>
      </c>
      <c r="J19" s="3">
        <v>0.40709609000000002</v>
      </c>
      <c r="K19" s="3">
        <v>0.34700459</v>
      </c>
      <c r="L19" s="3">
        <v>0.28524786000000002</v>
      </c>
    </row>
    <row r="20" spans="1:12" x14ac:dyDescent="0.25">
      <c r="A20" s="3">
        <v>5</v>
      </c>
      <c r="B20" s="3">
        <v>0.79150134000000005</v>
      </c>
      <c r="C20" s="3">
        <v>0.78756881000000001</v>
      </c>
      <c r="D20" s="3">
        <v>0.81409240000000005</v>
      </c>
      <c r="E20" s="3">
        <v>0.78959537000000002</v>
      </c>
      <c r="F20" s="3">
        <v>0.73094994000000002</v>
      </c>
      <c r="G20" s="3">
        <v>0.66399132999999999</v>
      </c>
      <c r="H20" s="3">
        <v>0.58605397000000004</v>
      </c>
      <c r="I20" s="3">
        <v>0.49788520000000003</v>
      </c>
      <c r="J20" s="3">
        <v>0.41018152000000002</v>
      </c>
      <c r="K20" s="3">
        <v>0.31930932000000001</v>
      </c>
      <c r="L20" s="3">
        <v>0.22677353</v>
      </c>
    </row>
    <row r="21" spans="1:12" x14ac:dyDescent="0.25">
      <c r="A21" s="3">
        <v>6</v>
      </c>
      <c r="B21" s="3">
        <v>1.1183586000000001</v>
      </c>
      <c r="C21" s="3">
        <v>1.0513378</v>
      </c>
      <c r="D21" s="3">
        <v>0.98387384</v>
      </c>
      <c r="E21" s="3">
        <v>0.90895539999999997</v>
      </c>
      <c r="F21" s="3">
        <v>0.82470505999999999</v>
      </c>
      <c r="G21" s="3">
        <v>0.72509520999999999</v>
      </c>
      <c r="H21" s="3">
        <v>0.61657518</v>
      </c>
      <c r="I21" s="3">
        <v>0.50058532</v>
      </c>
      <c r="J21" s="3">
        <v>0.38032249000000001</v>
      </c>
      <c r="K21" s="3">
        <v>0.25658937999999998</v>
      </c>
      <c r="L21" s="3">
        <v>0.15314997999999999</v>
      </c>
    </row>
    <row r="22" spans="1:12" x14ac:dyDescent="0.25">
      <c r="A22" s="3">
        <v>7</v>
      </c>
      <c r="B22" s="3">
        <v>1.2989432999999999</v>
      </c>
      <c r="C22" s="3">
        <v>1.1997998000000001</v>
      </c>
      <c r="D22" s="3">
        <v>1.09433</v>
      </c>
      <c r="E22" s="3">
        <v>0.99005657000000002</v>
      </c>
      <c r="F22" s="3">
        <v>0.87725865999999997</v>
      </c>
      <c r="G22" s="3">
        <v>0.76360291000000002</v>
      </c>
      <c r="H22" s="3">
        <v>0.62938749999999999</v>
      </c>
      <c r="I22" s="3">
        <v>0.48206452</v>
      </c>
      <c r="J22" s="3">
        <v>0.32694867</v>
      </c>
      <c r="K22" s="3">
        <v>0.19360923999999999</v>
      </c>
      <c r="L22" s="3">
        <v>0.11406453</v>
      </c>
    </row>
    <row r="23" spans="1:12" x14ac:dyDescent="0.25">
      <c r="A23" s="3">
        <v>8</v>
      </c>
      <c r="B23" s="3">
        <v>1.4848931999999999</v>
      </c>
      <c r="C23" s="3">
        <v>1.3409424999999999</v>
      </c>
      <c r="D23" s="3">
        <v>1.1984096</v>
      </c>
      <c r="E23" s="3">
        <v>1.0586679999999999</v>
      </c>
      <c r="F23" s="3">
        <v>0.92438679999999995</v>
      </c>
      <c r="G23" s="3">
        <v>0.78520387000000003</v>
      </c>
      <c r="H23" s="3">
        <v>0.62779295000000002</v>
      </c>
      <c r="I23" s="3">
        <v>0.44727123000000002</v>
      </c>
      <c r="J23" s="3">
        <v>0.27478619999999998</v>
      </c>
      <c r="K23" s="3">
        <v>0.15855651000000001</v>
      </c>
      <c r="L23" s="3">
        <v>0.10541598000000001</v>
      </c>
    </row>
    <row r="24" spans="1:12" x14ac:dyDescent="0.25">
      <c r="A24" s="3">
        <v>9</v>
      </c>
      <c r="B24" s="3">
        <v>1.6747056</v>
      </c>
      <c r="C24" s="3">
        <v>1.4887908999999999</v>
      </c>
      <c r="D24" s="3">
        <v>1.3029360000000001</v>
      </c>
      <c r="E24" s="3">
        <v>1.1317577000000001</v>
      </c>
      <c r="F24" s="3">
        <v>0.96364134999999995</v>
      </c>
      <c r="G24" s="3">
        <v>0.79646980999999994</v>
      </c>
      <c r="H24" s="3">
        <v>0.61469459999999998</v>
      </c>
      <c r="I24" s="3">
        <v>0.41349511999999999</v>
      </c>
      <c r="J24" s="3">
        <v>0.24733092000000001</v>
      </c>
      <c r="K24" s="3">
        <v>0.14672028000000001</v>
      </c>
      <c r="L24" s="3">
        <v>5.3191571999999999E-2</v>
      </c>
    </row>
    <row r="25" spans="1:12" x14ac:dyDescent="0.25">
      <c r="A25" s="3">
        <v>10</v>
      </c>
      <c r="B25" s="3">
        <v>1.8756676999999999</v>
      </c>
      <c r="C25" s="3">
        <v>1.6405615</v>
      </c>
      <c r="D25" s="3">
        <v>1.4173941999999999</v>
      </c>
      <c r="E25" s="3">
        <v>1.2038989</v>
      </c>
      <c r="F25" s="3">
        <v>0.99971211000000004</v>
      </c>
      <c r="G25" s="3">
        <v>0.80169659999999998</v>
      </c>
      <c r="H25" s="3">
        <v>0.60092962000000005</v>
      </c>
      <c r="I25" s="3">
        <v>0.39257827000000001</v>
      </c>
      <c r="J25" s="3">
        <v>0.23021553</v>
      </c>
      <c r="K25" s="3">
        <v>0.11878716</v>
      </c>
      <c r="L25" s="3">
        <v>-2.9725831000000001E-2</v>
      </c>
    </row>
    <row r="26" spans="1:12" x14ac:dyDescent="0.25">
      <c r="A26" s="3">
        <v>11</v>
      </c>
      <c r="B26" s="3">
        <v>2.0889323000000002</v>
      </c>
      <c r="C26" s="3">
        <v>1.801077</v>
      </c>
      <c r="D26" s="3">
        <v>1.5343623</v>
      </c>
      <c r="E26" s="3">
        <v>1.2770119</v>
      </c>
      <c r="F26" s="3">
        <v>1.0346725999999999</v>
      </c>
      <c r="G26" s="3">
        <v>0.80720258</v>
      </c>
      <c r="H26" s="3">
        <v>0.59344470999999999</v>
      </c>
      <c r="I26" s="3">
        <v>0.38054698999999997</v>
      </c>
      <c r="J26" s="3">
        <v>0.20274018999999999</v>
      </c>
      <c r="K26" s="3">
        <v>6.4375750999999995E-2</v>
      </c>
      <c r="L26" s="3">
        <v>-0.13550024999999999</v>
      </c>
    </row>
    <row r="27" spans="1:12" x14ac:dyDescent="0.25">
      <c r="A27" s="3">
        <v>12</v>
      </c>
      <c r="B27" s="3">
        <v>2.3131594999999998</v>
      </c>
      <c r="C27" s="3">
        <v>1.9740423</v>
      </c>
      <c r="D27" s="3">
        <v>1.6556097000000001</v>
      </c>
      <c r="E27" s="3">
        <v>1.3525305000000001</v>
      </c>
      <c r="F27" s="3">
        <v>1.0713556</v>
      </c>
      <c r="G27" s="3">
        <v>0.81800103000000002</v>
      </c>
      <c r="H27" s="3">
        <v>0.58997339000000004</v>
      </c>
      <c r="I27" s="3">
        <v>0.36438361000000002</v>
      </c>
      <c r="J27" s="3">
        <v>0.16770747</v>
      </c>
      <c r="K27" s="3">
        <v>1.005489E-3</v>
      </c>
      <c r="L27" s="3">
        <v>-0.26810074</v>
      </c>
    </row>
    <row r="29" spans="1:12" x14ac:dyDescent="0.25">
      <c r="B29" s="3">
        <v>-10</v>
      </c>
      <c r="C29" s="3">
        <v>-8</v>
      </c>
      <c r="D29" s="3">
        <v>-6</v>
      </c>
      <c r="E29" s="3">
        <v>-4</v>
      </c>
      <c r="F29" s="3">
        <v>-2</v>
      </c>
      <c r="G29" s="3">
        <v>0</v>
      </c>
      <c r="H29" s="3">
        <v>2</v>
      </c>
      <c r="I29" s="3">
        <v>4</v>
      </c>
      <c r="J29" s="3">
        <v>6</v>
      </c>
      <c r="K29" s="3">
        <v>8</v>
      </c>
      <c r="L29" s="3">
        <v>10</v>
      </c>
    </row>
    <row r="30" spans="1:12" x14ac:dyDescent="0.25">
      <c r="A30" s="3">
        <v>0</v>
      </c>
      <c r="B30">
        <f>Blad5!B1/Blad5!B15</f>
        <v>0</v>
      </c>
      <c r="C30">
        <f>Blad5!C1/Blad5!C15</f>
        <v>0</v>
      </c>
      <c r="D30">
        <f>Blad5!D1/Blad5!D15</f>
        <v>0</v>
      </c>
      <c r="E30">
        <f>Blad5!E1/Blad5!E15</f>
        <v>0</v>
      </c>
      <c r="F30">
        <f>Blad5!F1/Blad5!F15</f>
        <v>0</v>
      </c>
      <c r="G30">
        <f>Blad5!G1/Blad5!G15</f>
        <v>0</v>
      </c>
      <c r="H30">
        <f>Blad5!H1/Blad5!H15</f>
        <v>0</v>
      </c>
      <c r="I30">
        <f>Blad5!I1/Blad5!I15</f>
        <v>0</v>
      </c>
      <c r="J30">
        <f>Blad5!J1/Blad5!J15</f>
        <v>0</v>
      </c>
      <c r="K30">
        <f>Blad5!K1/Blad5!K15</f>
        <v>0</v>
      </c>
      <c r="L30">
        <f>Blad5!L1/Blad5!L15</f>
        <v>0</v>
      </c>
    </row>
    <row r="31" spans="1:12" x14ac:dyDescent="0.25">
      <c r="A31" s="3">
        <v>1</v>
      </c>
      <c r="B31">
        <f>Blad5!B2/Blad5!B16</f>
        <v>0.19822708368953304</v>
      </c>
      <c r="C31">
        <f>Blad5!C2/Blad5!C16</f>
        <v>0.21985566988106067</v>
      </c>
      <c r="D31">
        <f>Blad5!D2/Blad5!D16</f>
        <v>0.24188379017880418</v>
      </c>
      <c r="E31">
        <f>Blad5!E2/Blad5!E16</f>
        <v>0.26442462083803459</v>
      </c>
      <c r="F31">
        <f>Blad5!F2/Blad5!F16</f>
        <v>0.28759834575592086</v>
      </c>
      <c r="G31">
        <f>Blad5!G2/Blad5!G16</f>
        <v>0.31153229025985107</v>
      </c>
      <c r="H31">
        <f>Blad5!H2/Blad5!H16</f>
        <v>0.33636151220273186</v>
      </c>
      <c r="I31">
        <f>Blad5!I2/Blad5!I16</f>
        <v>0.36222691898886666</v>
      </c>
      <c r="J31">
        <f>Blad5!J2/Blad5!J16</f>
        <v>0.38927337220013797</v>
      </c>
      <c r="K31">
        <f>Blad5!K2/Blad5!K16</f>
        <v>0.4176449998476639</v>
      </c>
      <c r="L31">
        <f>Blad5!L2/Blad5!L16</f>
        <v>0.44747743172274218</v>
      </c>
    </row>
    <row r="32" spans="1:12" x14ac:dyDescent="0.25">
      <c r="A32" s="3">
        <v>2</v>
      </c>
      <c r="B32">
        <f>Blad5!B3/Blad5!B17</f>
        <v>0.37519188485077926</v>
      </c>
      <c r="C32">
        <f>Blad5!C3/Blad5!C17</f>
        <v>0.4172016916874145</v>
      </c>
      <c r="D32">
        <f>Blad5!D3/Blad5!D17</f>
        <v>0.45964130311573226</v>
      </c>
      <c r="E32">
        <f>Blad5!E3/Blad5!E17</f>
        <v>0.50239574213658877</v>
      </c>
      <c r="F32">
        <f>Blad5!F3/Blad5!F17</f>
        <v>0.54526310567325964</v>
      </c>
      <c r="G32">
        <f>Blad5!G3/Blad5!G17</f>
        <v>0.58794452997676439</v>
      </c>
      <c r="H32">
        <f>Blad5!H3/Blad5!H17</f>
        <v>0.63229744871075666</v>
      </c>
      <c r="I32">
        <f>Blad5!I3/Blad5!I17</f>
        <v>0.67483010450372816</v>
      </c>
      <c r="J32">
        <f>Blad5!J3/Blad5!J17</f>
        <v>0.71025478967921452</v>
      </c>
      <c r="K32">
        <f>Blad5!K3/Blad5!K17</f>
        <v>0.73926964539993145</v>
      </c>
      <c r="L32">
        <f>Blad5!L3/Blad5!L17</f>
        <v>0.76981762465483794</v>
      </c>
    </row>
    <row r="33" spans="1:12" x14ac:dyDescent="0.25">
      <c r="A33" s="3">
        <v>3</v>
      </c>
      <c r="B33">
        <f>Blad5!B4/Blad5!B18</f>
        <v>0.50619951014321729</v>
      </c>
      <c r="C33">
        <f>Blad5!C4/Blad5!C18</f>
        <v>0.56385561044120647</v>
      </c>
      <c r="D33">
        <f>Blad5!D4/Blad5!D18</f>
        <v>0.62444627225118354</v>
      </c>
      <c r="E33">
        <f>Blad5!E4/Blad5!E18</f>
        <v>0.67045770554037154</v>
      </c>
      <c r="F33">
        <f>Blad5!F4/Blad5!F18</f>
        <v>0.70627690448157388</v>
      </c>
      <c r="G33">
        <f>Blad5!G4/Blad5!G18</f>
        <v>0.72173537441290769</v>
      </c>
      <c r="H33">
        <f>Blad5!H4/Blad5!H18</f>
        <v>0.75935169702798722</v>
      </c>
      <c r="I33">
        <f>Blad5!I4/Blad5!I18</f>
        <v>0.79653904524027186</v>
      </c>
      <c r="J33">
        <f>Blad5!J4/Blad5!J18</f>
        <v>0.82094003279465122</v>
      </c>
      <c r="K33">
        <f>Blad5!K4/Blad5!K18</f>
        <v>0.84004938043142141</v>
      </c>
      <c r="L33">
        <f>Blad5!L4/Blad5!L18</f>
        <v>0.85512967459104761</v>
      </c>
    </row>
    <row r="34" spans="1:12" x14ac:dyDescent="0.25">
      <c r="A34" s="3">
        <v>4</v>
      </c>
      <c r="B34">
        <f>Blad5!B5/Blad5!B19</f>
        <v>0.59085084529738352</v>
      </c>
      <c r="C34">
        <f>Blad5!C5/Blad5!C19</f>
        <v>0.62178752221061706</v>
      </c>
      <c r="D34">
        <f>Blad5!D5/Blad5!D19</f>
        <v>0.64258811813608196</v>
      </c>
      <c r="E34">
        <f>Blad5!E5/Blad5!E19</f>
        <v>0.68343645567884348</v>
      </c>
      <c r="F34">
        <f>Blad5!F5/Blad5!F19</f>
        <v>0.72456492437211284</v>
      </c>
      <c r="G34">
        <f>Blad5!G5/Blad5!G19</f>
        <v>0.75500195825089278</v>
      </c>
      <c r="H34">
        <f>Blad5!H5/Blad5!H19</f>
        <v>0.77809252794939976</v>
      </c>
      <c r="I34">
        <f>Blad5!I5/Blad5!I19</f>
        <v>0.80027342303658078</v>
      </c>
      <c r="J34">
        <f>Blad5!J5/Blad5!J19</f>
        <v>0.81801878765281189</v>
      </c>
      <c r="K34">
        <f>Blad5!K5/Blad5!K19</f>
        <v>0.82997426633463267</v>
      </c>
      <c r="L34">
        <f>Blad5!L5/Blad5!L19</f>
        <v>0.83587789230040144</v>
      </c>
    </row>
    <row r="35" spans="1:12" x14ac:dyDescent="0.25">
      <c r="A35" s="3">
        <v>5</v>
      </c>
      <c r="B35">
        <f>Blad5!B6/Blad5!B20</f>
        <v>0.49278902042035705</v>
      </c>
      <c r="C35">
        <f>Blad5!C6/Blad5!C20</f>
        <v>0.55304403179704387</v>
      </c>
      <c r="D35">
        <f>Blad5!D6/Blad5!D20</f>
        <v>0.59379139272151416</v>
      </c>
      <c r="E35">
        <f>Blad5!E6/Blad5!E20</f>
        <v>0.63979386049338161</v>
      </c>
      <c r="F35">
        <f>Blad5!F6/Blad5!F20</f>
        <v>0.6761334298761964</v>
      </c>
      <c r="G35">
        <f>Blad5!G6/Blad5!G20</f>
        <v>0.71426897998803685</v>
      </c>
      <c r="H35">
        <f>Blad5!H6/Blad5!H20</f>
        <v>0.7457990259839038</v>
      </c>
      <c r="I35">
        <f>Blad5!I6/Blad5!I20</f>
        <v>0.76831821873797412</v>
      </c>
      <c r="J35">
        <f>Blad5!J6/Blad5!J20</f>
        <v>0.78549106746691078</v>
      </c>
      <c r="K35">
        <f>Blad5!K6/Blad5!K20</f>
        <v>0.78642665362852548</v>
      </c>
      <c r="L35">
        <f>Blad5!L6/Blad5!L20</f>
        <v>0.75461893634587773</v>
      </c>
    </row>
    <row r="36" spans="1:12" x14ac:dyDescent="0.25">
      <c r="A36" s="3">
        <v>6</v>
      </c>
      <c r="B36">
        <f>Blad5!B7/Blad5!B21</f>
        <v>0.34862031731145982</v>
      </c>
      <c r="C36">
        <f>Blad5!C7/Blad5!C21</f>
        <v>0.40726041620495335</v>
      </c>
      <c r="D36">
        <f>Blad5!D7/Blad5!D21</f>
        <v>0.47111418268830074</v>
      </c>
      <c r="E36">
        <f>Blad5!E7/Blad5!E21</f>
        <v>0.54199067412988577</v>
      </c>
      <c r="F36">
        <f>Blad5!F7/Blad5!F21</f>
        <v>0.60697305531264723</v>
      </c>
      <c r="G36">
        <f>Blad5!G7/Blad5!G21</f>
        <v>0.66128892231959446</v>
      </c>
      <c r="H36">
        <f>Blad5!H7/Blad5!H21</f>
        <v>0.70090367568801581</v>
      </c>
      <c r="I36">
        <f>Blad5!I7/Blad5!I21</f>
        <v>0.72314236062695569</v>
      </c>
      <c r="J36">
        <f>Blad5!J7/Blad5!J21</f>
        <v>0.7262476378927788</v>
      </c>
      <c r="K36">
        <f>Blad5!K7/Blad5!K21</f>
        <v>0.65837011648728416</v>
      </c>
      <c r="L36">
        <f>Blad5!L7/Blad5!L21</f>
        <v>-0.20684709198133752</v>
      </c>
    </row>
    <row r="37" spans="1:12" x14ac:dyDescent="0.25">
      <c r="A37" s="3">
        <v>7</v>
      </c>
      <c r="B37">
        <f>Blad5!B8/Blad5!B22</f>
        <v>0.20984914430060186</v>
      </c>
      <c r="C37">
        <f>Blad5!C8/Blad5!C22</f>
        <v>0.28412517655028779</v>
      </c>
      <c r="D37">
        <f>Blad5!D8/Blad5!D22</f>
        <v>0.3616946624875495</v>
      </c>
      <c r="E37">
        <f>Blad5!E8/Blad5!E22</f>
        <v>0.44233366382286621</v>
      </c>
      <c r="F37">
        <f>Blad5!F8/Blad5!F22</f>
        <v>0.52038927720588135</v>
      </c>
      <c r="G37">
        <f>Blad5!G8/Blad5!G22</f>
        <v>0.59461783612113261</v>
      </c>
      <c r="H37">
        <f>Blad5!H8/Blad5!H22</f>
        <v>0.6384986514667037</v>
      </c>
      <c r="I37">
        <f>Blad5!I8/Blad5!I22</f>
        <v>0.65456843826631339</v>
      </c>
      <c r="J37">
        <f>Blad5!J8/Blad5!J22</f>
        <v>0.58244708565414871</v>
      </c>
      <c r="K37">
        <f>Blad5!K8/Blad5!K22</f>
        <v>-0.37391328533700152</v>
      </c>
      <c r="L37">
        <f>Blad5!L8/Blad5!L22</f>
        <v>-2.5614224684921774</v>
      </c>
    </row>
    <row r="38" spans="1:12" x14ac:dyDescent="0.25">
      <c r="A38" s="3">
        <v>8</v>
      </c>
      <c r="B38">
        <f>Blad5!B9/Blad5!B23</f>
        <v>8.8945716769394598E-2</v>
      </c>
      <c r="C38">
        <f>Blad5!C9/Blad5!C23</f>
        <v>0.16950116802174589</v>
      </c>
      <c r="D38">
        <f>Blad5!D9/Blad5!D23</f>
        <v>0.25440415363828861</v>
      </c>
      <c r="E38">
        <f>Blad5!E9/Blad5!E23</f>
        <v>0.34123739453728646</v>
      </c>
      <c r="F38">
        <f>Blad5!F9/Blad5!F23</f>
        <v>0.43092903317096265</v>
      </c>
      <c r="G38">
        <f>Blad5!G9/Blad5!G23</f>
        <v>0.50802537435277795</v>
      </c>
      <c r="H38">
        <f>Blad5!H9/Blad5!H23</f>
        <v>0.55642525135078369</v>
      </c>
      <c r="I38">
        <f>Blad5!I9/Blad5!I23</f>
        <v>0.52337804065779059</v>
      </c>
      <c r="J38">
        <f>Blad5!J9/Blad5!J23</f>
        <v>-3.4043376268531683E-2</v>
      </c>
      <c r="K38">
        <f>Blad5!K9/Blad5!K23</f>
        <v>-2.4396547956309078</v>
      </c>
      <c r="L38">
        <f>Blad5!L9/Blad5!L23</f>
        <v>-5.814787663122801</v>
      </c>
    </row>
    <row r="39" spans="1:12" x14ac:dyDescent="0.25">
      <c r="A39" s="3">
        <v>9</v>
      </c>
      <c r="B39">
        <f>Blad5!B10/Blad5!B24</f>
        <v>-3.0098901562161134E-2</v>
      </c>
      <c r="C39">
        <f>Blad5!C10/Blad5!C24</f>
        <v>5.605260483523912E-2</v>
      </c>
      <c r="D39">
        <f>Blad5!D10/Blad5!D24</f>
        <v>0.14465034353183887</v>
      </c>
      <c r="E39">
        <f>Blad5!E10/Blad5!E24</f>
        <v>0.23907883286325332</v>
      </c>
      <c r="F39">
        <f>Blad5!F10/Blad5!F24</f>
        <v>0.32749039878788933</v>
      </c>
      <c r="G39">
        <f>Blad5!G10/Blad5!G24</f>
        <v>0.40460645959700597</v>
      </c>
      <c r="H39">
        <f>Blad5!H10/Blad5!H24</f>
        <v>0.43655418479355446</v>
      </c>
      <c r="I39">
        <f>Blad5!I10/Blad5!I24</f>
        <v>0.14666614928853333</v>
      </c>
      <c r="J39">
        <f>Blad5!J10/Blad5!J24</f>
        <v>-1.6099013014628336</v>
      </c>
      <c r="K39">
        <f>Blad5!K10/Blad5!K24</f>
        <v>-5.1366613395230702</v>
      </c>
      <c r="L39">
        <f>Blad5!L10/Blad5!L24</f>
        <v>-19.812200699764993</v>
      </c>
    </row>
    <row r="40" spans="1:12" x14ac:dyDescent="0.25">
      <c r="A40" s="3">
        <v>10</v>
      </c>
      <c r="B40">
        <f>Blad5!B11/Blad5!B25</f>
        <v>-0.14960319463836796</v>
      </c>
      <c r="C40">
        <f>Blad5!C11/Blad5!C25</f>
        <v>-5.8287329063860145E-2</v>
      </c>
      <c r="D40">
        <f>Blad5!D11/Blad5!D25</f>
        <v>3.5964639900459588E-2</v>
      </c>
      <c r="E40">
        <f>Blad5!E11/Blad5!E25</f>
        <v>0.12826975753528805</v>
      </c>
      <c r="F40">
        <f>Blad5!F11/Blad5!F25</f>
        <v>0.21327946102403419</v>
      </c>
      <c r="G40">
        <f>Blad5!G11/Blad5!G25</f>
        <v>0.27628555490942586</v>
      </c>
      <c r="H40">
        <f>Blad5!H11/Blad5!H25</f>
        <v>0.17971567119623758</v>
      </c>
      <c r="I40">
        <f>Blad5!I11/Blad5!I25</f>
        <v>-0.54826394237256171</v>
      </c>
      <c r="J40">
        <f>Blad5!J11/Blad5!J25</f>
        <v>-3.5955715064053235</v>
      </c>
      <c r="K40">
        <f>Blad5!K11/Blad5!K25</f>
        <v>-10.617123938311178</v>
      </c>
      <c r="L40">
        <f>Blad5!L11/Blad5!L25</f>
        <v>56.093799362581322</v>
      </c>
    </row>
    <row r="41" spans="1:12" x14ac:dyDescent="0.25">
      <c r="A41" s="3">
        <v>11</v>
      </c>
      <c r="B41">
        <f>Blad5!B12/Blad5!B26</f>
        <v>-0.26923968287531386</v>
      </c>
      <c r="C41">
        <f>Blad5!C12/Blad5!C26</f>
        <v>-0.17464388807363593</v>
      </c>
      <c r="D41">
        <f>Blad5!D12/Blad5!D26</f>
        <v>-7.7650272038096879E-2</v>
      </c>
      <c r="E41">
        <f>Blad5!E12/Blad5!E26</f>
        <v>1.0382272866838594E-2</v>
      </c>
      <c r="F41">
        <f>Blad5!F12/Blad5!F26</f>
        <v>8.1300429720473896E-2</v>
      </c>
      <c r="G41">
        <f>Blad5!G12/Blad5!G26</f>
        <v>7.4804352087179893E-2</v>
      </c>
      <c r="H41">
        <f>Blad5!H12/Blad5!H26</f>
        <v>-0.20345526375995499</v>
      </c>
      <c r="I41">
        <f>Blad5!I12/Blad5!I26</f>
        <v>-1.673969330305306</v>
      </c>
      <c r="J41">
        <f>Blad5!J12/Blad5!J26</f>
        <v>-6.5988060877322852</v>
      </c>
      <c r="K41">
        <f>Blad5!K12/Blad5!K26</f>
        <v>-29.496199586083279</v>
      </c>
      <c r="L41">
        <f>Blad5!L12/Blad5!L26</f>
        <v>18.298354431080387</v>
      </c>
    </row>
    <row r="42" spans="1:12" x14ac:dyDescent="0.25">
      <c r="A42" s="3">
        <v>12</v>
      </c>
      <c r="B42">
        <f>Blad5!B13/Blad5!B27</f>
        <v>-0.38931860513725924</v>
      </c>
      <c r="C42">
        <f>Blad5!C13/Blad5!C27</f>
        <v>-0.29265011697064441</v>
      </c>
      <c r="D42">
        <f>Blad5!D13/Blad5!D27</f>
        <v>-0.19691945511070633</v>
      </c>
      <c r="E42">
        <f>Blad5!E13/Blad5!E27</f>
        <v>-0.11975660437971637</v>
      </c>
      <c r="F42">
        <f>Blad5!F13/Blad5!F27</f>
        <v>-8.376100801638596E-2</v>
      </c>
      <c r="G42">
        <f>Blad5!G13/Blad5!G27</f>
        <v>-0.19791899284038797</v>
      </c>
      <c r="H42">
        <f>Blad5!H13/Blad5!H27</f>
        <v>-0.75231769351495659</v>
      </c>
      <c r="I42">
        <f>Blad5!I13/Blad5!I27</f>
        <v>-3.4486842039904047</v>
      </c>
      <c r="J42">
        <f>Blad5!J13/Blad5!J27</f>
        <v>-11.911803928590659</v>
      </c>
      <c r="K42">
        <f>Blad5!K13/Blad5!K27</f>
        <v>-2666.0018160318014</v>
      </c>
      <c r="L42">
        <f>Blad5!L13/Blad5!L27</f>
        <v>12.960423011141261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4EDA-B02D-4A9C-A2D5-B1EB7A7CC8F2}">
  <dimension ref="A1:C14"/>
  <sheetViews>
    <sheetView workbookViewId="0">
      <selection activeCell="A4" sqref="A4:B1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81</v>
      </c>
    </row>
    <row r="2" spans="1:3" x14ac:dyDescent="0.25">
      <c r="B2" t="s">
        <v>13</v>
      </c>
      <c r="C2" t="s">
        <v>13</v>
      </c>
    </row>
    <row r="3" spans="1:3" x14ac:dyDescent="0.25">
      <c r="B3" t="s">
        <v>13</v>
      </c>
      <c r="C3" t="s">
        <v>13</v>
      </c>
    </row>
    <row r="4" spans="1:3" x14ac:dyDescent="0.25">
      <c r="A4" t="s">
        <v>39</v>
      </c>
      <c r="B4" t="s">
        <v>82</v>
      </c>
      <c r="C4" t="s">
        <v>13</v>
      </c>
    </row>
    <row r="5" spans="1:3" x14ac:dyDescent="0.25">
      <c r="A5" s="3">
        <v>0</v>
      </c>
      <c r="B5" s="3">
        <v>197.60847999999999</v>
      </c>
      <c r="C5" t="s">
        <v>13</v>
      </c>
    </row>
    <row r="6" spans="1:3" x14ac:dyDescent="0.25">
      <c r="A6" s="3">
        <v>9.1666666999999993E-2</v>
      </c>
      <c r="B6" s="3">
        <v>191.33438000000001</v>
      </c>
      <c r="C6" t="s">
        <v>13</v>
      </c>
    </row>
    <row r="7" spans="1:3" x14ac:dyDescent="0.25">
      <c r="A7" s="3">
        <v>0.18333332999999999</v>
      </c>
      <c r="B7" s="3">
        <v>158.64498</v>
      </c>
      <c r="C7" t="s">
        <v>13</v>
      </c>
    </row>
    <row r="8" spans="1:3" x14ac:dyDescent="0.25">
      <c r="A8" s="3">
        <v>0.27500000000000002</v>
      </c>
      <c r="B8" s="3">
        <v>99.838555999999997</v>
      </c>
      <c r="C8" t="s">
        <v>13</v>
      </c>
    </row>
    <row r="9" spans="1:3" x14ac:dyDescent="0.25">
      <c r="A9" s="3">
        <v>0.36666666999999997</v>
      </c>
      <c r="B9" s="3">
        <v>20.048012</v>
      </c>
      <c r="C9" t="s">
        <v>13</v>
      </c>
    </row>
    <row r="10" spans="1:3" x14ac:dyDescent="0.25">
      <c r="A10" s="3">
        <v>0.45833332999999998</v>
      </c>
      <c r="B10" s="3">
        <v>-107.45576</v>
      </c>
      <c r="C10" t="s">
        <v>13</v>
      </c>
    </row>
    <row r="11" spans="1:3" x14ac:dyDescent="0.25">
      <c r="A11" s="3">
        <v>0.55000000000000004</v>
      </c>
      <c r="B11" s="3">
        <v>-270.44351</v>
      </c>
      <c r="C11" t="s">
        <v>13</v>
      </c>
    </row>
    <row r="12" spans="1:3" x14ac:dyDescent="0.25">
      <c r="A12" s="3">
        <v>0.64166666999999999</v>
      </c>
      <c r="B12" s="3">
        <v>-480.66052999999999</v>
      </c>
      <c r="C12" t="s">
        <v>13</v>
      </c>
    </row>
    <row r="13" spans="1:3" x14ac:dyDescent="0.25">
      <c r="A13" s="3">
        <v>0.73333333000000001</v>
      </c>
      <c r="B13" s="3">
        <v>-808.27206000000001</v>
      </c>
      <c r="C13" t="s">
        <v>13</v>
      </c>
    </row>
    <row r="14" spans="1:3" x14ac:dyDescent="0.25">
      <c r="A14" s="3">
        <v>0.82499999999999996</v>
      </c>
      <c r="B14" s="3">
        <v>-1065.6659999999999</v>
      </c>
      <c r="C14" t="s">
        <v>13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087E-8381-4F64-8154-A0631D1F0D6D}">
  <dimension ref="A1:E14"/>
  <sheetViews>
    <sheetView workbookViewId="0">
      <selection activeCell="A5" sqref="A5:B14"/>
    </sheetView>
  </sheetViews>
  <sheetFormatPr defaultColWidth="9.140625" defaultRowHeight="15" x14ac:dyDescent="0.25"/>
  <cols>
    <col min="1" max="1" width="15.85546875" style="3" bestFit="1" customWidth="1"/>
    <col min="2" max="2" width="31.28515625" style="3" bestFit="1" customWidth="1"/>
    <col min="3" max="3" width="11.140625" style="3" bestFit="1" customWidth="1"/>
    <col min="4" max="16384" width="9.140625" style="3"/>
  </cols>
  <sheetData>
    <row r="1" spans="1:5" x14ac:dyDescent="0.25">
      <c r="A1" s="3" t="s">
        <v>0</v>
      </c>
      <c r="B1" s="3" t="s">
        <v>1</v>
      </c>
      <c r="C1" s="3" t="s">
        <v>81</v>
      </c>
      <c r="D1" s="3" t="s">
        <v>2</v>
      </c>
      <c r="E1" s="3" t="s">
        <v>87</v>
      </c>
    </row>
    <row r="2" spans="1:5" x14ac:dyDescent="0.25">
      <c r="B2" s="3" t="s">
        <v>13</v>
      </c>
      <c r="C2" s="3" t="s">
        <v>13</v>
      </c>
    </row>
    <row r="3" spans="1:5" x14ac:dyDescent="0.25">
      <c r="B3" s="3" t="s">
        <v>13</v>
      </c>
      <c r="C3" s="3" t="s">
        <v>13</v>
      </c>
    </row>
    <row r="4" spans="1:5" x14ac:dyDescent="0.25">
      <c r="A4" s="3" t="s">
        <v>83</v>
      </c>
      <c r="B4" s="3" t="s">
        <v>84</v>
      </c>
      <c r="C4" s="3" t="s">
        <v>13</v>
      </c>
    </row>
    <row r="5" spans="1:5" x14ac:dyDescent="0.25">
      <c r="A5" s="3">
        <v>0</v>
      </c>
      <c r="B5" s="3">
        <v>6.7041047000000002</v>
      </c>
      <c r="C5" s="3">
        <f>normal_loading[[#This Row],[Column2]]*normal_loading[[#This Row],[Column1]]</f>
        <v>0</v>
      </c>
      <c r="D5" s="3">
        <f>(normal_loading[[#This Row],[Column3]]+C6)/2*(A6-normal_loading[[#This Row],[Column1]])</f>
        <v>0.10497385326344619</v>
      </c>
      <c r="E5" s="3">
        <f>(normal_loading[[#This Row],[Column2]]+B6)/2*(A6-normal_loading[[#This Row],[Column1]])</f>
        <v>0.49845881431257738</v>
      </c>
    </row>
    <row r="6" spans="1:5" x14ac:dyDescent="0.25">
      <c r="A6" s="3">
        <v>9.1666666999999993E-2</v>
      </c>
      <c r="B6" s="3">
        <v>-1.599647</v>
      </c>
      <c r="C6" s="3">
        <f>normal_loading[[#This Row],[Column2]]*normal_loading[[#This Row],[Column1]]</f>
        <v>2.2903386083285038</v>
      </c>
      <c r="D6" s="3">
        <f>(normal_loading[[#This Row],[Column3]]+C7)/2*(A7-normal_loading[[#This Row],[Column1]])</f>
        <v>0.49083217991338418</v>
      </c>
      <c r="E6" s="3">
        <f>(normal_loading[[#This Row],[Column2]]+B7)/2*(A7-normal_loading[[#This Row],[Column1]])</f>
        <v>0.73704234343497177</v>
      </c>
    </row>
    <row r="7" spans="1:5" x14ac:dyDescent="0.25">
      <c r="A7" s="3">
        <v>0.18333332999999999</v>
      </c>
      <c r="B7" s="3">
        <v>-8.9045874999999999</v>
      </c>
      <c r="C7" s="3">
        <f>normal_loading[[#This Row],[Column2]]*normal_loading[[#This Row],[Column1]]</f>
        <v>8.418727563598889</v>
      </c>
      <c r="D7" s="3">
        <f>(normal_loading[[#This Row],[Column3]]+C8)/2*(A8-normal_loading[[#This Row],[Column1]])</f>
        <v>1.4991850100349331</v>
      </c>
      <c r="E7" s="3">
        <f>(normal_loading[[#This Row],[Column2]]+B8)/2*(A8-normal_loading[[#This Row],[Column1]])</f>
        <v>2.1396936709320404</v>
      </c>
    </row>
    <row r="8" spans="1:5" x14ac:dyDescent="0.25">
      <c r="A8" s="3">
        <v>0.27500000000000002</v>
      </c>
      <c r="B8" s="3">
        <v>0.76389085000000001</v>
      </c>
      <c r="C8" s="3">
        <f>normal_loading[[#This Row],[Column2]]*normal_loading[[#This Row],[Column1]]</f>
        <v>24.290762375</v>
      </c>
      <c r="D8" s="3">
        <f>(normal_loading[[#This Row],[Column3]]+C9)/2*(A9-normal_loading[[#This Row],[Column1]])</f>
        <v>3.6834702883856969</v>
      </c>
      <c r="E8" s="3">
        <f>(normal_loading[[#This Row],[Column2]]+B9)/2*(A9-normal_loading[[#This Row],[Column1]])</f>
        <v>4.4066352181579393</v>
      </c>
    </row>
    <row r="9" spans="1:5" x14ac:dyDescent="0.25">
      <c r="A9" s="3">
        <v>0.36666666999999997</v>
      </c>
      <c r="B9" s="3">
        <v>7.8147199000000001</v>
      </c>
      <c r="C9" s="3">
        <f>normal_loading[[#This Row],[Column2]]*normal_loading[[#This Row],[Column1]]</f>
        <v>56.075859176447196</v>
      </c>
      <c r="D9" s="3">
        <f>(normal_loading[[#This Row],[Column3]]+C10)/2*(A10-normal_loading[[#This Row],[Column1]])</f>
        <v>7.6245471817458537</v>
      </c>
      <c r="E9" s="3">
        <f>(normal_loading[[#This Row],[Column2]]+B10)/2*(A10-normal_loading[[#This Row],[Column1]])</f>
        <v>7.3568513803728921</v>
      </c>
    </row>
    <row r="10" spans="1:5" x14ac:dyDescent="0.25">
      <c r="A10" s="3">
        <v>0.45833332999999998</v>
      </c>
      <c r="B10" s="3">
        <v>7.5789726999999996</v>
      </c>
      <c r="C10" s="3">
        <f>normal_loading[[#This Row],[Column2]]*normal_loading[[#This Row],[Column1]]</f>
        <v>110.27790961464549</v>
      </c>
      <c r="D10" s="3">
        <f>(normal_loading[[#This Row],[Column3]]+C11)/2*(A11-normal_loading[[#This Row],[Column1]])</f>
        <v>13.196886912224707</v>
      </c>
      <c r="E10" s="3">
        <f>(normal_loading[[#This Row],[Column2]]+B11)/2*(A11-normal_loading[[#This Row],[Column1]])</f>
        <v>11.156109183593356</v>
      </c>
    </row>
    <row r="11" spans="1:5" x14ac:dyDescent="0.25">
      <c r="A11" s="3">
        <v>0.55000000000000004</v>
      </c>
      <c r="B11" s="3">
        <v>2.7996596999999999</v>
      </c>
      <c r="C11" s="3">
        <f>normal_loading[[#This Row],[Column2]]*normal_loading[[#This Row],[Column1]]</f>
        <v>177.65415800000002</v>
      </c>
      <c r="D11" s="3">
        <f>(normal_loading[[#This Row],[Column3]]+C12)/2*(A12-normal_loading[[#This Row],[Column1]])</f>
        <v>20.871275826120712</v>
      </c>
      <c r="E11" s="3">
        <f>(normal_loading[[#This Row],[Column2]]+B12)/2*(A12-normal_loading[[#This Row],[Column1]])</f>
        <v>14.675979470338619</v>
      </c>
    </row>
    <row r="12" spans="1:5" x14ac:dyDescent="0.25">
      <c r="A12" s="3">
        <v>0.64166666999999999</v>
      </c>
      <c r="B12" s="3">
        <v>-2.8043832000000002</v>
      </c>
      <c r="C12" s="3">
        <f>normal_loading[[#This Row],[Column2]]*normal_loading[[#This Row],[Column1]]</f>
        <v>277.71911619269667</v>
      </c>
      <c r="D12" s="3">
        <f>(normal_loading[[#This Row],[Column3]]+C13)/2*(A13-normal_loading[[#This Row],[Column1]])</f>
        <v>32.784809238873827</v>
      </c>
      <c r="E12" s="3">
        <f>(normal_loading[[#This Row],[Column2]]+B13)/2*(A13-normal_loading[[#This Row],[Column1]])</f>
        <v>19.248454979278932</v>
      </c>
    </row>
    <row r="13" spans="1:5" x14ac:dyDescent="0.25">
      <c r="A13" s="3">
        <v>0.73333333000000001</v>
      </c>
      <c r="B13" s="3">
        <v>-12.842689</v>
      </c>
      <c r="C13" s="3">
        <f>normal_loading[[#This Row],[Column2]]*normal_loading[[#This Row],[Column1]]</f>
        <v>437.58586467763996</v>
      </c>
      <c r="D13" s="3">
        <f>(normal_loading[[#This Row],[Column3]]+C14)/2*(A14-normal_loading[[#This Row],[Column1]])</f>
        <v>33.842359593981357</v>
      </c>
      <c r="E13" s="3">
        <f>(normal_loading[[#This Row],[Column2]]+B14)/2*(A14-normal_loading[[#This Row],[Column1]])</f>
        <v>26.858218947495789</v>
      </c>
    </row>
    <row r="14" spans="1:5" x14ac:dyDescent="0.25">
      <c r="A14" s="3">
        <v>0.82499999999999996</v>
      </c>
      <c r="B14" s="3">
        <v>-10.710516999999999</v>
      </c>
      <c r="C14" s="3">
        <f>normal_loading[[#This Row],[Column2]]*normal_loading[[#This Row],[Column1]]</f>
        <v>300.79286324999998</v>
      </c>
      <c r="E14" s="3" t="s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EF17-0A6A-456E-A7AC-6436233A30B9}">
  <dimension ref="A1:AM14"/>
  <sheetViews>
    <sheetView workbookViewId="0">
      <selection activeCell="C27" sqref="C27"/>
    </sheetView>
  </sheetViews>
  <sheetFormatPr defaultRowHeight="15" x14ac:dyDescent="0.25"/>
  <cols>
    <col min="1" max="1" width="79.42578125" bestFit="1" customWidth="1"/>
    <col min="2" max="2" width="29" bestFit="1" customWidth="1"/>
    <col min="3" max="3" width="38.7109375" bestFit="1" customWidth="1"/>
    <col min="4" max="4" width="29" bestFit="1" customWidth="1"/>
    <col min="5" max="5" width="38.7109375" bestFit="1" customWidth="1"/>
    <col min="6" max="6" width="29" bestFit="1" customWidth="1"/>
    <col min="7" max="7" width="38.7109375" bestFit="1" customWidth="1"/>
    <col min="8" max="8" width="29" bestFit="1" customWidth="1"/>
    <col min="9" max="9" width="38.7109375" bestFit="1" customWidth="1"/>
    <col min="10" max="10" width="29" bestFit="1" customWidth="1"/>
    <col min="11" max="11" width="38.7109375" bestFit="1" customWidth="1"/>
    <col min="12" max="12" width="29" bestFit="1" customWidth="1"/>
    <col min="13" max="13" width="38.7109375" bestFit="1" customWidth="1"/>
    <col min="14" max="14" width="29" bestFit="1" customWidth="1"/>
    <col min="15" max="15" width="38.7109375" bestFit="1" customWidth="1"/>
    <col min="16" max="16" width="29" bestFit="1" customWidth="1"/>
    <col min="17" max="17" width="38.7109375" bestFit="1" customWidth="1"/>
    <col min="18" max="18" width="29" bestFit="1" customWidth="1"/>
    <col min="19" max="19" width="38.7109375" bestFit="1" customWidth="1"/>
    <col min="20" max="20" width="29" bestFit="1" customWidth="1"/>
    <col min="21" max="21" width="38.7109375" bestFit="1" customWidth="1"/>
    <col min="22" max="22" width="29" bestFit="1" customWidth="1"/>
    <col min="23" max="23" width="38.7109375" bestFit="1" customWidth="1"/>
    <col min="24" max="24" width="29" bestFit="1" customWidth="1"/>
    <col min="25" max="25" width="38.7109375" bestFit="1" customWidth="1"/>
    <col min="26" max="26" width="29" bestFit="1" customWidth="1"/>
    <col min="27" max="27" width="38.7109375" bestFit="1" customWidth="1"/>
    <col min="28" max="28" width="29" bestFit="1" customWidth="1"/>
    <col min="29" max="29" width="38.7109375" bestFit="1" customWidth="1"/>
    <col min="30" max="30" width="29" bestFit="1" customWidth="1"/>
    <col min="31" max="31" width="38.7109375" bestFit="1" customWidth="1"/>
    <col min="32" max="32" width="29" bestFit="1" customWidth="1"/>
    <col min="33" max="33" width="38.7109375" bestFit="1" customWidth="1"/>
    <col min="34" max="34" width="29" bestFit="1" customWidth="1"/>
    <col min="35" max="35" width="38.7109375" bestFit="1" customWidth="1"/>
    <col min="36" max="36" width="29" bestFit="1" customWidth="1"/>
    <col min="37" max="37" width="38.7109375" bestFit="1" customWidth="1"/>
    <col min="38" max="38" width="29" bestFit="1" customWidth="1"/>
    <col min="39" max="39" width="12.140625" bestFit="1" customWidth="1"/>
  </cols>
  <sheetData>
    <row r="1" spans="1:39" x14ac:dyDescent="0.25">
      <c r="A1" t="s">
        <v>0</v>
      </c>
      <c r="B1" t="s">
        <v>1</v>
      </c>
      <c r="C1" t="s">
        <v>81</v>
      </c>
      <c r="D1" t="s">
        <v>2</v>
      </c>
      <c r="E1" t="s">
        <v>87</v>
      </c>
      <c r="F1" t="s">
        <v>3</v>
      </c>
      <c r="G1" t="s">
        <v>89</v>
      </c>
      <c r="H1" t="s">
        <v>4</v>
      </c>
      <c r="I1" t="s">
        <v>90</v>
      </c>
      <c r="J1" t="s">
        <v>5</v>
      </c>
      <c r="K1" t="s">
        <v>91</v>
      </c>
      <c r="L1" t="s">
        <v>6</v>
      </c>
      <c r="M1" t="s">
        <v>92</v>
      </c>
      <c r="N1" t="s">
        <v>7</v>
      </c>
      <c r="O1" t="s">
        <v>93</v>
      </c>
      <c r="P1" t="s">
        <v>8</v>
      </c>
      <c r="Q1" t="s">
        <v>94</v>
      </c>
      <c r="R1" t="s">
        <v>9</v>
      </c>
      <c r="S1" t="s">
        <v>95</v>
      </c>
      <c r="T1" t="s">
        <v>10</v>
      </c>
      <c r="U1" t="s">
        <v>96</v>
      </c>
      <c r="V1" t="s">
        <v>11</v>
      </c>
      <c r="W1" t="s">
        <v>12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</row>
    <row r="2" spans="1:39" x14ac:dyDescent="0.25">
      <c r="A2" t="s">
        <v>113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t="s">
        <v>13</v>
      </c>
      <c r="AM2" t="s">
        <v>13</v>
      </c>
    </row>
    <row r="3" spans="1:39" x14ac:dyDescent="0.25">
      <c r="A3" t="s">
        <v>114</v>
      </c>
      <c r="B3" t="s">
        <v>13</v>
      </c>
      <c r="C3" t="s">
        <v>114</v>
      </c>
      <c r="D3" t="s">
        <v>13</v>
      </c>
      <c r="E3" t="s">
        <v>114</v>
      </c>
      <c r="F3" t="s">
        <v>13</v>
      </c>
      <c r="G3" t="s">
        <v>114</v>
      </c>
      <c r="H3" t="s">
        <v>13</v>
      </c>
      <c r="I3" t="s">
        <v>114</v>
      </c>
      <c r="J3" t="s">
        <v>13</v>
      </c>
      <c r="K3" t="s">
        <v>114</v>
      </c>
      <c r="L3" t="s">
        <v>13</v>
      </c>
      <c r="M3" t="s">
        <v>114</v>
      </c>
      <c r="N3" t="s">
        <v>13</v>
      </c>
      <c r="O3" t="s">
        <v>114</v>
      </c>
      <c r="P3" t="s">
        <v>13</v>
      </c>
      <c r="Q3" t="s">
        <v>114</v>
      </c>
      <c r="R3" t="s">
        <v>13</v>
      </c>
      <c r="S3" t="s">
        <v>114</v>
      </c>
      <c r="T3" t="s">
        <v>13</v>
      </c>
      <c r="U3" t="s">
        <v>114</v>
      </c>
      <c r="V3" t="s">
        <v>13</v>
      </c>
      <c r="W3" t="s">
        <v>114</v>
      </c>
      <c r="X3" t="s">
        <v>13</v>
      </c>
      <c r="Y3" t="s">
        <v>114</v>
      </c>
      <c r="Z3" t="s">
        <v>13</v>
      </c>
      <c r="AA3" t="s">
        <v>114</v>
      </c>
      <c r="AB3" t="s">
        <v>13</v>
      </c>
      <c r="AC3" t="s">
        <v>114</v>
      </c>
      <c r="AD3" t="s">
        <v>13</v>
      </c>
      <c r="AE3" t="s">
        <v>114</v>
      </c>
      <c r="AF3" t="s">
        <v>13</v>
      </c>
      <c r="AG3" t="s">
        <v>114</v>
      </c>
      <c r="AH3" t="s">
        <v>13</v>
      </c>
      <c r="AI3" t="s">
        <v>114</v>
      </c>
      <c r="AJ3" t="s">
        <v>13</v>
      </c>
      <c r="AK3" t="s">
        <v>114</v>
      </c>
      <c r="AL3" t="s">
        <v>13</v>
      </c>
      <c r="AM3" t="s">
        <v>13</v>
      </c>
    </row>
    <row r="4" spans="1:39" x14ac:dyDescent="0.25">
      <c r="A4" t="s">
        <v>14</v>
      </c>
      <c r="B4" t="s">
        <v>115</v>
      </c>
      <c r="C4" t="s">
        <v>14</v>
      </c>
      <c r="D4" t="s">
        <v>115</v>
      </c>
      <c r="E4" t="s">
        <v>14</v>
      </c>
      <c r="F4" t="s">
        <v>115</v>
      </c>
      <c r="G4" t="s">
        <v>14</v>
      </c>
      <c r="H4" t="s">
        <v>115</v>
      </c>
      <c r="I4" t="s">
        <v>14</v>
      </c>
      <c r="J4" t="s">
        <v>115</v>
      </c>
      <c r="K4" t="s">
        <v>14</v>
      </c>
      <c r="L4" t="s">
        <v>115</v>
      </c>
      <c r="M4" t="s">
        <v>14</v>
      </c>
      <c r="N4" t="s">
        <v>115</v>
      </c>
      <c r="O4" t="s">
        <v>14</v>
      </c>
      <c r="P4" t="s">
        <v>115</v>
      </c>
      <c r="Q4" t="s">
        <v>14</v>
      </c>
      <c r="R4" t="s">
        <v>115</v>
      </c>
      <c r="S4" t="s">
        <v>14</v>
      </c>
      <c r="T4" t="s">
        <v>115</v>
      </c>
      <c r="U4" t="s">
        <v>14</v>
      </c>
      <c r="V4" t="s">
        <v>115</v>
      </c>
      <c r="W4" t="s">
        <v>14</v>
      </c>
      <c r="X4" t="s">
        <v>115</v>
      </c>
      <c r="Y4" t="s">
        <v>14</v>
      </c>
      <c r="Z4" t="s">
        <v>115</v>
      </c>
      <c r="AA4" t="s">
        <v>14</v>
      </c>
      <c r="AB4" t="s">
        <v>115</v>
      </c>
      <c r="AC4" t="s">
        <v>14</v>
      </c>
      <c r="AD4" t="s">
        <v>115</v>
      </c>
      <c r="AE4" t="s">
        <v>14</v>
      </c>
      <c r="AF4" t="s">
        <v>115</v>
      </c>
      <c r="AG4" t="s">
        <v>14</v>
      </c>
      <c r="AH4" t="s">
        <v>115</v>
      </c>
      <c r="AI4" t="s">
        <v>14</v>
      </c>
      <c r="AJ4" t="s">
        <v>115</v>
      </c>
      <c r="AK4" t="s">
        <v>14</v>
      </c>
      <c r="AL4" t="s">
        <v>115</v>
      </c>
      <c r="AM4" t="s">
        <v>13</v>
      </c>
    </row>
    <row r="5" spans="1:39" x14ac:dyDescent="0.25">
      <c r="A5" t="s">
        <v>116</v>
      </c>
      <c r="B5" t="s">
        <v>117</v>
      </c>
      <c r="C5" t="s">
        <v>116</v>
      </c>
      <c r="D5" t="s">
        <v>118</v>
      </c>
      <c r="E5" t="s">
        <v>116</v>
      </c>
      <c r="F5" t="s">
        <v>119</v>
      </c>
      <c r="G5" t="s">
        <v>116</v>
      </c>
      <c r="H5" t="s">
        <v>120</v>
      </c>
      <c r="I5" t="s">
        <v>116</v>
      </c>
      <c r="J5" t="s">
        <v>121</v>
      </c>
      <c r="K5" t="s">
        <v>116</v>
      </c>
      <c r="L5" t="s">
        <v>122</v>
      </c>
      <c r="M5" t="s">
        <v>116</v>
      </c>
      <c r="N5" t="s">
        <v>123</v>
      </c>
      <c r="O5" t="s">
        <v>116</v>
      </c>
      <c r="P5" t="s">
        <v>124</v>
      </c>
      <c r="Q5" t="s">
        <v>116</v>
      </c>
      <c r="R5" t="s">
        <v>125</v>
      </c>
      <c r="S5" t="s">
        <v>116</v>
      </c>
      <c r="T5" t="s">
        <v>126</v>
      </c>
      <c r="U5" t="s">
        <v>116</v>
      </c>
      <c r="V5" t="s">
        <v>127</v>
      </c>
      <c r="W5" t="s">
        <v>116</v>
      </c>
      <c r="X5" t="s">
        <v>128</v>
      </c>
      <c r="Y5" t="s">
        <v>116</v>
      </c>
      <c r="Z5" t="s">
        <v>129</v>
      </c>
      <c r="AA5" t="s">
        <v>116</v>
      </c>
      <c r="AB5" t="s">
        <v>130</v>
      </c>
      <c r="AC5" t="s">
        <v>116</v>
      </c>
      <c r="AD5" t="s">
        <v>131</v>
      </c>
      <c r="AE5" t="s">
        <v>116</v>
      </c>
      <c r="AF5" t="s">
        <v>132</v>
      </c>
      <c r="AG5" t="s">
        <v>116</v>
      </c>
      <c r="AH5" t="s">
        <v>133</v>
      </c>
      <c r="AI5" t="s">
        <v>116</v>
      </c>
      <c r="AJ5" t="s">
        <v>134</v>
      </c>
      <c r="AK5" t="s">
        <v>116</v>
      </c>
      <c r="AL5" t="s">
        <v>135</v>
      </c>
      <c r="AM5" t="s">
        <v>13</v>
      </c>
    </row>
    <row r="6" spans="1:39" x14ac:dyDescent="0.25">
      <c r="A6" t="s">
        <v>136</v>
      </c>
      <c r="B6" t="s">
        <v>137</v>
      </c>
      <c r="C6" t="s">
        <v>136</v>
      </c>
      <c r="D6" t="s">
        <v>138</v>
      </c>
      <c r="E6" t="s">
        <v>136</v>
      </c>
      <c r="F6" t="s">
        <v>139</v>
      </c>
      <c r="G6" t="s">
        <v>136</v>
      </c>
      <c r="H6" t="s">
        <v>140</v>
      </c>
      <c r="I6" t="s">
        <v>136</v>
      </c>
      <c r="J6" t="s">
        <v>141</v>
      </c>
      <c r="K6" t="s">
        <v>136</v>
      </c>
      <c r="L6" t="s">
        <v>142</v>
      </c>
      <c r="M6" t="s">
        <v>136</v>
      </c>
      <c r="N6" t="s">
        <v>143</v>
      </c>
      <c r="O6" t="s">
        <v>136</v>
      </c>
      <c r="P6" t="s">
        <v>144</v>
      </c>
      <c r="Q6" t="s">
        <v>136</v>
      </c>
      <c r="R6" t="s">
        <v>145</v>
      </c>
      <c r="S6" t="s">
        <v>136</v>
      </c>
      <c r="T6" t="s">
        <v>146</v>
      </c>
      <c r="U6" t="s">
        <v>136</v>
      </c>
      <c r="V6" t="s">
        <v>147</v>
      </c>
      <c r="W6" t="s">
        <v>136</v>
      </c>
      <c r="X6" t="s">
        <v>148</v>
      </c>
      <c r="Y6" t="s">
        <v>136</v>
      </c>
      <c r="Z6" t="s">
        <v>149</v>
      </c>
      <c r="AA6" t="s">
        <v>136</v>
      </c>
      <c r="AB6" t="s">
        <v>150</v>
      </c>
      <c r="AC6" t="s">
        <v>136</v>
      </c>
      <c r="AD6" t="s">
        <v>151</v>
      </c>
      <c r="AE6" t="s">
        <v>136</v>
      </c>
      <c r="AF6" t="s">
        <v>152</v>
      </c>
      <c r="AG6" t="s">
        <v>136</v>
      </c>
      <c r="AH6" t="s">
        <v>153</v>
      </c>
      <c r="AI6" t="s">
        <v>136</v>
      </c>
      <c r="AJ6" t="s">
        <v>154</v>
      </c>
      <c r="AK6" t="s">
        <v>136</v>
      </c>
      <c r="AL6" t="s">
        <v>155</v>
      </c>
      <c r="AM6" t="s">
        <v>13</v>
      </c>
    </row>
    <row r="7" spans="1:39" x14ac:dyDescent="0.25">
      <c r="A7" t="s">
        <v>156</v>
      </c>
      <c r="B7" t="s">
        <v>157</v>
      </c>
      <c r="C7" t="s">
        <v>156</v>
      </c>
      <c r="D7" t="s">
        <v>158</v>
      </c>
      <c r="E7" t="s">
        <v>156</v>
      </c>
      <c r="F7" t="s">
        <v>159</v>
      </c>
      <c r="G7" t="s">
        <v>156</v>
      </c>
      <c r="H7" t="s">
        <v>160</v>
      </c>
      <c r="I7" t="s">
        <v>156</v>
      </c>
      <c r="J7" t="s">
        <v>161</v>
      </c>
      <c r="K7" t="s">
        <v>156</v>
      </c>
      <c r="L7" t="s">
        <v>162</v>
      </c>
      <c r="M7" t="s">
        <v>156</v>
      </c>
      <c r="N7" t="s">
        <v>163</v>
      </c>
      <c r="O7" t="s">
        <v>156</v>
      </c>
      <c r="P7" t="s">
        <v>164</v>
      </c>
      <c r="Q7" t="s">
        <v>156</v>
      </c>
      <c r="R7" t="s">
        <v>165</v>
      </c>
      <c r="S7" t="s">
        <v>156</v>
      </c>
      <c r="T7" t="s">
        <v>166</v>
      </c>
      <c r="U7" t="s">
        <v>156</v>
      </c>
      <c r="V7" t="s">
        <v>167</v>
      </c>
      <c r="W7" t="s">
        <v>156</v>
      </c>
      <c r="X7" t="s">
        <v>168</v>
      </c>
      <c r="Y7" t="s">
        <v>156</v>
      </c>
      <c r="Z7" t="s">
        <v>169</v>
      </c>
      <c r="AA7" t="s">
        <v>156</v>
      </c>
      <c r="AB7" t="s">
        <v>170</v>
      </c>
      <c r="AC7" t="s">
        <v>156</v>
      </c>
      <c r="AD7" t="s">
        <v>171</v>
      </c>
      <c r="AE7" t="s">
        <v>156</v>
      </c>
      <c r="AF7" t="s">
        <v>172</v>
      </c>
      <c r="AG7" t="s">
        <v>156</v>
      </c>
      <c r="AH7" t="s">
        <v>173</v>
      </c>
      <c r="AI7" t="s">
        <v>156</v>
      </c>
      <c r="AJ7" t="s">
        <v>174</v>
      </c>
      <c r="AK7" t="s">
        <v>156</v>
      </c>
      <c r="AL7" t="s">
        <v>175</v>
      </c>
      <c r="AM7" t="s">
        <v>13</v>
      </c>
    </row>
    <row r="8" spans="1:39" x14ac:dyDescent="0.25">
      <c r="A8" t="s">
        <v>176</v>
      </c>
      <c r="B8" t="s">
        <v>177</v>
      </c>
      <c r="C8" t="s">
        <v>176</v>
      </c>
      <c r="D8" t="s">
        <v>178</v>
      </c>
      <c r="E8" t="s">
        <v>176</v>
      </c>
      <c r="F8" t="s">
        <v>179</v>
      </c>
      <c r="G8" t="s">
        <v>176</v>
      </c>
      <c r="H8" t="s">
        <v>180</v>
      </c>
      <c r="I8" t="s">
        <v>176</v>
      </c>
      <c r="J8" t="s">
        <v>181</v>
      </c>
      <c r="K8" t="s">
        <v>176</v>
      </c>
      <c r="L8" t="s">
        <v>182</v>
      </c>
      <c r="M8" t="s">
        <v>176</v>
      </c>
      <c r="N8" t="s">
        <v>183</v>
      </c>
      <c r="O8" t="s">
        <v>176</v>
      </c>
      <c r="P8" t="s">
        <v>184</v>
      </c>
      <c r="Q8" t="s">
        <v>176</v>
      </c>
      <c r="R8" t="s">
        <v>185</v>
      </c>
      <c r="S8" t="s">
        <v>176</v>
      </c>
      <c r="T8" t="s">
        <v>186</v>
      </c>
      <c r="U8" t="s">
        <v>176</v>
      </c>
      <c r="V8" t="s">
        <v>187</v>
      </c>
      <c r="W8" t="s">
        <v>176</v>
      </c>
      <c r="X8" t="s">
        <v>188</v>
      </c>
      <c r="Y8" t="s">
        <v>176</v>
      </c>
      <c r="Z8" t="s">
        <v>189</v>
      </c>
      <c r="AA8" t="s">
        <v>176</v>
      </c>
      <c r="AB8" t="s">
        <v>190</v>
      </c>
      <c r="AC8" t="s">
        <v>176</v>
      </c>
      <c r="AD8" t="s">
        <v>191</v>
      </c>
      <c r="AE8" t="s">
        <v>176</v>
      </c>
      <c r="AF8" t="s">
        <v>192</v>
      </c>
      <c r="AG8" t="s">
        <v>176</v>
      </c>
      <c r="AH8" t="s">
        <v>193</v>
      </c>
      <c r="AI8" t="s">
        <v>176</v>
      </c>
      <c r="AJ8" t="s">
        <v>194</v>
      </c>
      <c r="AK8" t="s">
        <v>176</v>
      </c>
      <c r="AL8" t="s">
        <v>195</v>
      </c>
      <c r="AM8" t="s">
        <v>13</v>
      </c>
    </row>
    <row r="9" spans="1:39" x14ac:dyDescent="0.25">
      <c r="A9" t="s">
        <v>196</v>
      </c>
      <c r="B9" t="s">
        <v>197</v>
      </c>
      <c r="C9" t="s">
        <v>196</v>
      </c>
      <c r="D9" t="s">
        <v>198</v>
      </c>
      <c r="E9" t="s">
        <v>196</v>
      </c>
      <c r="F9" t="s">
        <v>199</v>
      </c>
      <c r="G9" t="s">
        <v>196</v>
      </c>
      <c r="H9" t="s">
        <v>200</v>
      </c>
      <c r="I9" t="s">
        <v>196</v>
      </c>
      <c r="J9" t="s">
        <v>201</v>
      </c>
      <c r="K9" t="s">
        <v>196</v>
      </c>
      <c r="L9" t="s">
        <v>202</v>
      </c>
      <c r="M9" t="s">
        <v>196</v>
      </c>
      <c r="N9" t="s">
        <v>203</v>
      </c>
      <c r="O9" t="s">
        <v>196</v>
      </c>
      <c r="P9" t="s">
        <v>204</v>
      </c>
      <c r="Q9" t="s">
        <v>196</v>
      </c>
      <c r="R9" t="s">
        <v>205</v>
      </c>
      <c r="S9" t="s">
        <v>196</v>
      </c>
      <c r="T9" t="s">
        <v>206</v>
      </c>
      <c r="U9" t="s">
        <v>196</v>
      </c>
      <c r="V9" t="s">
        <v>207</v>
      </c>
      <c r="W9" t="s">
        <v>196</v>
      </c>
      <c r="X9" t="s">
        <v>208</v>
      </c>
      <c r="Y9" t="s">
        <v>196</v>
      </c>
      <c r="Z9" t="s">
        <v>209</v>
      </c>
      <c r="AA9" t="s">
        <v>196</v>
      </c>
      <c r="AB9" t="s">
        <v>210</v>
      </c>
      <c r="AC9" t="s">
        <v>196</v>
      </c>
      <c r="AD9" t="s">
        <v>211</v>
      </c>
      <c r="AE9" t="s">
        <v>196</v>
      </c>
      <c r="AF9" t="s">
        <v>212</v>
      </c>
      <c r="AG9" t="s">
        <v>196</v>
      </c>
      <c r="AH9" t="s">
        <v>213</v>
      </c>
      <c r="AI9" t="s">
        <v>196</v>
      </c>
      <c r="AJ9" t="s">
        <v>214</v>
      </c>
      <c r="AK9" t="s">
        <v>196</v>
      </c>
      <c r="AL9" t="s">
        <v>215</v>
      </c>
      <c r="AM9" t="s">
        <v>13</v>
      </c>
    </row>
    <row r="10" spans="1:39" x14ac:dyDescent="0.25">
      <c r="A10" t="s">
        <v>216</v>
      </c>
      <c r="B10" t="s">
        <v>217</v>
      </c>
      <c r="C10" t="s">
        <v>216</v>
      </c>
      <c r="D10" t="s">
        <v>218</v>
      </c>
      <c r="E10" t="s">
        <v>216</v>
      </c>
      <c r="F10" t="s">
        <v>219</v>
      </c>
      <c r="G10" t="s">
        <v>216</v>
      </c>
      <c r="H10" t="s">
        <v>220</v>
      </c>
      <c r="I10" t="s">
        <v>216</v>
      </c>
      <c r="J10" t="s">
        <v>221</v>
      </c>
      <c r="K10" t="s">
        <v>216</v>
      </c>
      <c r="L10" t="s">
        <v>222</v>
      </c>
      <c r="M10" t="s">
        <v>216</v>
      </c>
      <c r="N10" t="s">
        <v>223</v>
      </c>
      <c r="O10" t="s">
        <v>216</v>
      </c>
      <c r="P10" t="s">
        <v>224</v>
      </c>
      <c r="Q10" t="s">
        <v>216</v>
      </c>
      <c r="R10" t="s">
        <v>225</v>
      </c>
      <c r="S10" t="s">
        <v>216</v>
      </c>
      <c r="T10" t="s">
        <v>226</v>
      </c>
      <c r="U10" t="s">
        <v>216</v>
      </c>
      <c r="V10" t="s">
        <v>227</v>
      </c>
      <c r="W10" t="s">
        <v>216</v>
      </c>
      <c r="X10" t="s">
        <v>228</v>
      </c>
      <c r="Y10" t="s">
        <v>216</v>
      </c>
      <c r="Z10" t="s">
        <v>229</v>
      </c>
      <c r="AA10" t="s">
        <v>216</v>
      </c>
      <c r="AB10" t="s">
        <v>230</v>
      </c>
      <c r="AC10" t="s">
        <v>216</v>
      </c>
      <c r="AD10" t="s">
        <v>231</v>
      </c>
      <c r="AE10" t="s">
        <v>216</v>
      </c>
      <c r="AF10" t="s">
        <v>232</v>
      </c>
      <c r="AG10" t="s">
        <v>216</v>
      </c>
      <c r="AH10" t="s">
        <v>233</v>
      </c>
      <c r="AI10" t="s">
        <v>216</v>
      </c>
      <c r="AJ10" t="s">
        <v>234</v>
      </c>
      <c r="AK10" t="s">
        <v>216</v>
      </c>
      <c r="AL10" t="s">
        <v>235</v>
      </c>
      <c r="AM10" t="s">
        <v>13</v>
      </c>
    </row>
    <row r="11" spans="1:39" x14ac:dyDescent="0.25">
      <c r="A11" t="s">
        <v>236</v>
      </c>
      <c r="B11" t="s">
        <v>237</v>
      </c>
      <c r="C11" t="s">
        <v>236</v>
      </c>
      <c r="D11" t="s">
        <v>238</v>
      </c>
      <c r="E11" t="s">
        <v>236</v>
      </c>
      <c r="F11" t="s">
        <v>239</v>
      </c>
      <c r="G11" t="s">
        <v>236</v>
      </c>
      <c r="H11" t="s">
        <v>240</v>
      </c>
      <c r="I11" t="s">
        <v>236</v>
      </c>
      <c r="J11" t="s">
        <v>241</v>
      </c>
      <c r="K11" t="s">
        <v>236</v>
      </c>
      <c r="L11" t="s">
        <v>242</v>
      </c>
      <c r="M11" t="s">
        <v>236</v>
      </c>
      <c r="N11" t="s">
        <v>243</v>
      </c>
      <c r="O11" t="s">
        <v>236</v>
      </c>
      <c r="P11" t="s">
        <v>244</v>
      </c>
      <c r="Q11" t="s">
        <v>236</v>
      </c>
      <c r="R11" t="s">
        <v>245</v>
      </c>
      <c r="S11" t="s">
        <v>236</v>
      </c>
      <c r="T11" t="s">
        <v>246</v>
      </c>
      <c r="U11" t="s">
        <v>236</v>
      </c>
      <c r="V11" t="s">
        <v>247</v>
      </c>
      <c r="W11" t="s">
        <v>236</v>
      </c>
      <c r="X11" t="s">
        <v>248</v>
      </c>
      <c r="Y11" t="s">
        <v>236</v>
      </c>
      <c r="Z11" t="s">
        <v>249</v>
      </c>
      <c r="AA11" t="s">
        <v>236</v>
      </c>
      <c r="AB11" t="s">
        <v>250</v>
      </c>
      <c r="AC11" t="s">
        <v>236</v>
      </c>
      <c r="AD11" t="s">
        <v>251</v>
      </c>
      <c r="AE11" t="s">
        <v>236</v>
      </c>
      <c r="AF11" t="s">
        <v>252</v>
      </c>
      <c r="AG11" t="s">
        <v>236</v>
      </c>
      <c r="AH11" t="s">
        <v>253</v>
      </c>
      <c r="AI11" t="s">
        <v>236</v>
      </c>
      <c r="AJ11" t="s">
        <v>254</v>
      </c>
      <c r="AK11" t="s">
        <v>236</v>
      </c>
      <c r="AL11" t="s">
        <v>255</v>
      </c>
      <c r="AM11" t="s">
        <v>13</v>
      </c>
    </row>
    <row r="12" spans="1:39" x14ac:dyDescent="0.25">
      <c r="A12" t="s">
        <v>256</v>
      </c>
      <c r="B12" t="s">
        <v>257</v>
      </c>
      <c r="C12" t="s">
        <v>256</v>
      </c>
      <c r="D12" t="s">
        <v>258</v>
      </c>
      <c r="E12" t="s">
        <v>256</v>
      </c>
      <c r="F12" t="s">
        <v>259</v>
      </c>
      <c r="G12" t="s">
        <v>256</v>
      </c>
      <c r="H12" t="s">
        <v>260</v>
      </c>
      <c r="I12" t="s">
        <v>256</v>
      </c>
      <c r="J12" t="s">
        <v>261</v>
      </c>
      <c r="K12" t="s">
        <v>256</v>
      </c>
      <c r="L12" t="s">
        <v>262</v>
      </c>
      <c r="M12" t="s">
        <v>256</v>
      </c>
      <c r="N12" t="s">
        <v>263</v>
      </c>
      <c r="O12" t="s">
        <v>256</v>
      </c>
      <c r="P12" t="s">
        <v>264</v>
      </c>
      <c r="Q12" t="s">
        <v>256</v>
      </c>
      <c r="R12" t="s">
        <v>265</v>
      </c>
      <c r="S12" t="s">
        <v>256</v>
      </c>
      <c r="T12" t="s">
        <v>266</v>
      </c>
      <c r="U12" t="s">
        <v>256</v>
      </c>
      <c r="V12" t="s">
        <v>267</v>
      </c>
      <c r="W12" t="s">
        <v>256</v>
      </c>
      <c r="X12" t="s">
        <v>268</v>
      </c>
      <c r="Y12" t="s">
        <v>256</v>
      </c>
      <c r="Z12" t="s">
        <v>269</v>
      </c>
      <c r="AA12" t="s">
        <v>256</v>
      </c>
      <c r="AB12" t="s">
        <v>270</v>
      </c>
      <c r="AC12" t="s">
        <v>256</v>
      </c>
      <c r="AD12" t="s">
        <v>271</v>
      </c>
      <c r="AE12" t="s">
        <v>256</v>
      </c>
      <c r="AF12" t="s">
        <v>272</v>
      </c>
      <c r="AG12" t="s">
        <v>256</v>
      </c>
      <c r="AH12" t="s">
        <v>273</v>
      </c>
      <c r="AI12" t="s">
        <v>256</v>
      </c>
      <c r="AJ12" t="s">
        <v>274</v>
      </c>
      <c r="AK12" t="s">
        <v>256</v>
      </c>
      <c r="AL12" t="s">
        <v>275</v>
      </c>
      <c r="AM12" t="s">
        <v>13</v>
      </c>
    </row>
    <row r="13" spans="1:39" x14ac:dyDescent="0.25">
      <c r="A13" t="s">
        <v>276</v>
      </c>
      <c r="B13" t="s">
        <v>277</v>
      </c>
      <c r="C13" t="s">
        <v>276</v>
      </c>
      <c r="D13" t="s">
        <v>278</v>
      </c>
      <c r="E13" t="s">
        <v>276</v>
      </c>
      <c r="F13" t="s">
        <v>279</v>
      </c>
      <c r="G13" t="s">
        <v>276</v>
      </c>
      <c r="H13" t="s">
        <v>280</v>
      </c>
      <c r="I13" t="s">
        <v>276</v>
      </c>
      <c r="J13" t="s">
        <v>281</v>
      </c>
      <c r="K13" t="s">
        <v>276</v>
      </c>
      <c r="L13" t="s">
        <v>282</v>
      </c>
      <c r="M13" t="s">
        <v>276</v>
      </c>
      <c r="N13" t="s">
        <v>283</v>
      </c>
      <c r="O13" t="s">
        <v>276</v>
      </c>
      <c r="P13" t="s">
        <v>284</v>
      </c>
      <c r="Q13" t="s">
        <v>276</v>
      </c>
      <c r="R13" t="s">
        <v>285</v>
      </c>
      <c r="S13" t="s">
        <v>276</v>
      </c>
      <c r="T13" t="s">
        <v>286</v>
      </c>
      <c r="U13" t="s">
        <v>276</v>
      </c>
      <c r="V13" t="s">
        <v>287</v>
      </c>
      <c r="W13" t="s">
        <v>276</v>
      </c>
      <c r="X13" t="s">
        <v>288</v>
      </c>
      <c r="Y13" t="s">
        <v>276</v>
      </c>
      <c r="Z13" t="s">
        <v>289</v>
      </c>
      <c r="AA13" t="s">
        <v>276</v>
      </c>
      <c r="AB13" t="s">
        <v>290</v>
      </c>
      <c r="AC13" t="s">
        <v>276</v>
      </c>
      <c r="AD13" t="s">
        <v>291</v>
      </c>
      <c r="AE13" t="s">
        <v>276</v>
      </c>
      <c r="AF13" t="s">
        <v>292</v>
      </c>
      <c r="AG13" t="s">
        <v>276</v>
      </c>
      <c r="AH13" t="s">
        <v>293</v>
      </c>
      <c r="AI13" t="s">
        <v>276</v>
      </c>
      <c r="AJ13" t="s">
        <v>294</v>
      </c>
      <c r="AK13" t="s">
        <v>276</v>
      </c>
      <c r="AL13" t="s">
        <v>295</v>
      </c>
      <c r="AM13" t="s">
        <v>13</v>
      </c>
    </row>
    <row r="14" spans="1:39" x14ac:dyDescent="0.25">
      <c r="A14" t="s">
        <v>296</v>
      </c>
      <c r="B14" t="s">
        <v>297</v>
      </c>
      <c r="C14" t="s">
        <v>296</v>
      </c>
      <c r="D14" t="s">
        <v>298</v>
      </c>
      <c r="E14" t="s">
        <v>296</v>
      </c>
      <c r="F14" t="s">
        <v>299</v>
      </c>
      <c r="G14" t="s">
        <v>296</v>
      </c>
      <c r="H14" t="s">
        <v>300</v>
      </c>
      <c r="I14" t="s">
        <v>296</v>
      </c>
      <c r="J14" t="s">
        <v>301</v>
      </c>
      <c r="K14" t="s">
        <v>296</v>
      </c>
      <c r="L14" t="s">
        <v>302</v>
      </c>
      <c r="M14" t="s">
        <v>296</v>
      </c>
      <c r="N14" t="s">
        <v>303</v>
      </c>
      <c r="O14" t="s">
        <v>296</v>
      </c>
      <c r="P14" t="s">
        <v>304</v>
      </c>
      <c r="Q14" t="s">
        <v>296</v>
      </c>
      <c r="R14" t="s">
        <v>305</v>
      </c>
      <c r="S14" t="s">
        <v>296</v>
      </c>
      <c r="T14" t="s">
        <v>306</v>
      </c>
      <c r="U14" t="s">
        <v>296</v>
      </c>
      <c r="V14" t="s">
        <v>307</v>
      </c>
      <c r="W14" t="s">
        <v>296</v>
      </c>
      <c r="X14" t="s">
        <v>308</v>
      </c>
      <c r="Y14" t="s">
        <v>296</v>
      </c>
      <c r="Z14" t="s">
        <v>309</v>
      </c>
      <c r="AA14" t="s">
        <v>296</v>
      </c>
      <c r="AB14" t="s">
        <v>310</v>
      </c>
      <c r="AC14" t="s">
        <v>296</v>
      </c>
      <c r="AD14" t="s">
        <v>311</v>
      </c>
      <c r="AE14" t="s">
        <v>296</v>
      </c>
      <c r="AF14" t="s">
        <v>312</v>
      </c>
      <c r="AG14" t="s">
        <v>296</v>
      </c>
      <c r="AH14" t="s">
        <v>313</v>
      </c>
      <c r="AI14" t="s">
        <v>296</v>
      </c>
      <c r="AJ14" t="s">
        <v>314</v>
      </c>
      <c r="AK14" t="s">
        <v>296</v>
      </c>
      <c r="AL14" t="s">
        <v>315</v>
      </c>
      <c r="AM14" t="s">
        <v>13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2738-AFA3-494C-A5D0-CAAD34F947F8}">
  <dimension ref="A1:C14"/>
  <sheetViews>
    <sheetView tabSelected="1" workbookViewId="0">
      <selection activeCell="U28" sqref="U2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81</v>
      </c>
    </row>
    <row r="2" spans="1:3" x14ac:dyDescent="0.25">
      <c r="B2" t="s">
        <v>13</v>
      </c>
      <c r="C2" t="s">
        <v>13</v>
      </c>
    </row>
    <row r="3" spans="1:3" x14ac:dyDescent="0.25">
      <c r="B3" t="s">
        <v>13</v>
      </c>
      <c r="C3" t="s">
        <v>13</v>
      </c>
    </row>
    <row r="4" spans="1:3" x14ac:dyDescent="0.25">
      <c r="C4" t="s">
        <v>13</v>
      </c>
    </row>
    <row r="5" spans="1:3" x14ac:dyDescent="0.25">
      <c r="A5" s="3">
        <v>0</v>
      </c>
      <c r="B5" s="3">
        <v>20.869688</v>
      </c>
      <c r="C5" t="s">
        <v>13</v>
      </c>
    </row>
    <row r="6" spans="1:3" x14ac:dyDescent="0.25">
      <c r="A6" s="3">
        <v>9.1666666999999993E-2</v>
      </c>
      <c r="B6" s="3">
        <v>67.066913999999997</v>
      </c>
      <c r="C6" t="s">
        <v>13</v>
      </c>
    </row>
    <row r="7" spans="1:3" x14ac:dyDescent="0.25">
      <c r="A7" s="3">
        <v>0.18333332999999999</v>
      </c>
      <c r="B7" s="3">
        <v>124.27455</v>
      </c>
      <c r="C7" t="s">
        <v>13</v>
      </c>
    </row>
    <row r="8" spans="1:3" x14ac:dyDescent="0.25">
      <c r="A8" s="3">
        <v>0.27500000000000002</v>
      </c>
      <c r="B8" s="3">
        <v>201.29929999999999</v>
      </c>
      <c r="C8" t="s">
        <v>13</v>
      </c>
    </row>
    <row r="9" spans="1:3" x14ac:dyDescent="0.25">
      <c r="A9" s="3">
        <v>0.36666666999999997</v>
      </c>
      <c r="B9" s="3">
        <v>313.76593000000003</v>
      </c>
      <c r="C9" t="s">
        <v>13</v>
      </c>
    </row>
    <row r="10" spans="1:3" x14ac:dyDescent="0.25">
      <c r="A10" s="3">
        <v>0.45833332999999998</v>
      </c>
      <c r="B10" s="3">
        <v>490.74007</v>
      </c>
      <c r="C10" t="s">
        <v>13</v>
      </c>
    </row>
    <row r="11" spans="1:3" x14ac:dyDescent="0.25">
      <c r="A11" s="3">
        <v>0.55000000000000004</v>
      </c>
      <c r="B11" s="3">
        <v>689.92888000000005</v>
      </c>
      <c r="C11" t="s">
        <v>13</v>
      </c>
    </row>
    <row r="12" spans="1:3" x14ac:dyDescent="0.25">
      <c r="A12" s="3">
        <v>0.64166666999999999</v>
      </c>
      <c r="B12" s="3">
        <v>935.24303999999995</v>
      </c>
      <c r="C12" t="s">
        <v>13</v>
      </c>
    </row>
    <row r="13" spans="1:3" x14ac:dyDescent="0.25">
      <c r="A13" s="3">
        <v>0.73333333000000001</v>
      </c>
      <c r="B13" s="3">
        <v>1299.0532000000001</v>
      </c>
      <c r="C13" t="s">
        <v>13</v>
      </c>
    </row>
    <row r="14" spans="1:3" x14ac:dyDescent="0.25">
      <c r="A14" s="3">
        <v>0.82499999999999996</v>
      </c>
      <c r="B14" s="3">
        <v>786.46245999999996</v>
      </c>
      <c r="C14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opLeftCell="D1" zoomScale="139" zoomScaleNormal="70" workbookViewId="0"/>
  </sheetViews>
  <sheetFormatPr defaultRowHeight="15" x14ac:dyDescent="0.25"/>
  <cols>
    <col min="7" max="7" width="16.5703125" bestFit="1" customWidth="1"/>
  </cols>
  <sheetData>
    <row r="1" spans="1:12" ht="88.5" x14ac:dyDescent="0.25">
      <c r="A1" s="1" t="s">
        <v>28</v>
      </c>
      <c r="B1" s="1" t="s">
        <v>30</v>
      </c>
      <c r="C1" s="1" t="s">
        <v>30</v>
      </c>
      <c r="D1" s="1" t="s">
        <v>30</v>
      </c>
      <c r="E1" s="1" t="s">
        <v>30</v>
      </c>
      <c r="F1" s="1" t="s">
        <v>30</v>
      </c>
      <c r="G1" s="1" t="s">
        <v>30</v>
      </c>
      <c r="H1" s="1" t="s">
        <v>30</v>
      </c>
      <c r="I1" s="1" t="s">
        <v>30</v>
      </c>
      <c r="J1" s="1" t="s">
        <v>30</v>
      </c>
      <c r="K1" s="1" t="s">
        <v>30</v>
      </c>
      <c r="L1" s="1" t="s">
        <v>30</v>
      </c>
    </row>
    <row r="2" spans="1:12" x14ac:dyDescent="0.25">
      <c r="A2" s="3">
        <v>1</v>
      </c>
      <c r="B2" s="3">
        <v>0.16916381999999999</v>
      </c>
      <c r="C2" s="3">
        <v>0.16582326999999999</v>
      </c>
      <c r="D2" s="3">
        <v>0.16214894999999999</v>
      </c>
      <c r="E2" s="3">
        <v>0.15816838999999999</v>
      </c>
      <c r="F2" s="3">
        <v>0.15391150000000001</v>
      </c>
      <c r="G2" s="3">
        <v>0.14941092</v>
      </c>
      <c r="H2" s="3">
        <v>0.14470273</v>
      </c>
      <c r="I2" s="3">
        <v>0.13982552000000001</v>
      </c>
      <c r="J2" s="3">
        <v>0.13482073</v>
      </c>
      <c r="K2" s="3">
        <v>0.12973272999999999</v>
      </c>
      <c r="L2" s="3">
        <v>0.124608</v>
      </c>
    </row>
    <row r="3" spans="1:12" x14ac:dyDescent="0.25">
      <c r="A3" s="3">
        <v>1.5</v>
      </c>
      <c r="B3" s="3">
        <v>0.21124849000000001</v>
      </c>
      <c r="C3" s="3">
        <v>0.20634614000000001</v>
      </c>
      <c r="D3" s="3">
        <v>0.20119697</v>
      </c>
      <c r="E3" s="3">
        <v>0.19585474999999999</v>
      </c>
      <c r="F3" s="3">
        <v>0.19037651</v>
      </c>
      <c r="G3" s="3">
        <v>0.18482183999999999</v>
      </c>
      <c r="H3" s="3">
        <v>0.17925091000000001</v>
      </c>
      <c r="I3" s="3">
        <v>0.17372243000000001</v>
      </c>
      <c r="J3" s="3">
        <v>0.16829003000000001</v>
      </c>
      <c r="K3" s="3">
        <v>0.16275975000000001</v>
      </c>
      <c r="L3" s="3">
        <v>0.15543050999999999</v>
      </c>
    </row>
    <row r="4" spans="1:12" x14ac:dyDescent="0.25">
      <c r="A4" s="3">
        <v>2</v>
      </c>
      <c r="B4" s="3">
        <v>0.26661395999999998</v>
      </c>
      <c r="C4" s="3">
        <v>0.26052829999999999</v>
      </c>
      <c r="D4" s="3">
        <v>0.25439887999999999</v>
      </c>
      <c r="E4" s="3">
        <v>0.24830047999999999</v>
      </c>
      <c r="F4" s="3">
        <v>0.24229788999999999</v>
      </c>
      <c r="G4" s="3">
        <v>0.23643881</v>
      </c>
      <c r="H4" s="3">
        <v>0.22689602</v>
      </c>
      <c r="I4" s="3">
        <v>0.21972030000000001</v>
      </c>
      <c r="J4" s="3">
        <v>0.20868819999999999</v>
      </c>
      <c r="K4" s="3">
        <v>0.20054664</v>
      </c>
      <c r="L4" s="3">
        <v>0.19591275999999999</v>
      </c>
    </row>
    <row r="5" spans="1:12" x14ac:dyDescent="0.25">
      <c r="A5" s="3">
        <v>2.5</v>
      </c>
      <c r="B5" s="3">
        <v>0.33762521000000001</v>
      </c>
      <c r="C5" s="3">
        <v>0.33099740999999999</v>
      </c>
      <c r="D5" s="3">
        <v>0.32454412999999999</v>
      </c>
      <c r="E5" s="3">
        <v>0.31430805000000001</v>
      </c>
      <c r="F5" s="3">
        <v>0.30297115000000002</v>
      </c>
      <c r="G5" s="3">
        <v>0.29239201999999997</v>
      </c>
      <c r="H5" s="3">
        <v>0.27983254000000002</v>
      </c>
      <c r="I5" s="3">
        <v>0.26824882999999999</v>
      </c>
      <c r="J5" s="3">
        <v>0.26229565999999999</v>
      </c>
      <c r="K5" s="3">
        <v>0.25699242999999999</v>
      </c>
      <c r="L5" s="3">
        <v>0.25056306</v>
      </c>
    </row>
    <row r="6" spans="1:12" x14ac:dyDescent="0.25">
      <c r="A6" s="3">
        <v>3</v>
      </c>
      <c r="B6" s="3">
        <v>0.42599118000000002</v>
      </c>
      <c r="C6" s="3">
        <v>0.41393352</v>
      </c>
      <c r="D6" s="3">
        <v>0.39765450000000002</v>
      </c>
      <c r="E6" s="3">
        <v>0.38149250000000001</v>
      </c>
      <c r="F6" s="3">
        <v>0.37264949000000003</v>
      </c>
      <c r="G6" s="3">
        <v>0.34595048</v>
      </c>
      <c r="H6" s="3">
        <v>0.33988236999999999</v>
      </c>
      <c r="I6" s="3">
        <v>0.33923914999999999</v>
      </c>
      <c r="J6" s="3">
        <v>0.32329588999999997</v>
      </c>
      <c r="K6" s="3">
        <v>0.30383601999999998</v>
      </c>
      <c r="L6" s="3">
        <v>0.28409668999999999</v>
      </c>
    </row>
    <row r="7" spans="1:12" x14ac:dyDescent="0.25">
      <c r="A7" s="3">
        <v>3.5</v>
      </c>
      <c r="B7" s="3">
        <v>0.51365525000000001</v>
      </c>
      <c r="C7" s="3">
        <v>0.49756819000000002</v>
      </c>
      <c r="D7" s="3">
        <v>0.48440206000000002</v>
      </c>
      <c r="E7" s="3">
        <v>0.45852914</v>
      </c>
      <c r="F7" s="3">
        <v>0.43588265999999998</v>
      </c>
      <c r="G7" s="3">
        <v>0.43304351000000002</v>
      </c>
      <c r="H7" s="3">
        <v>0.43571349999999998</v>
      </c>
      <c r="I7" s="3">
        <v>0.41647290999999997</v>
      </c>
      <c r="J7" s="3">
        <v>0.37348413000000003</v>
      </c>
      <c r="K7" s="3">
        <v>0.33906585</v>
      </c>
      <c r="L7" s="3">
        <v>0.29280397000000002</v>
      </c>
    </row>
    <row r="8" spans="1:12" x14ac:dyDescent="0.25">
      <c r="A8" s="3">
        <v>4</v>
      </c>
      <c r="B8" s="3">
        <v>0.60833435999999996</v>
      </c>
      <c r="C8" s="3">
        <v>0.58691961000000004</v>
      </c>
      <c r="D8" s="3">
        <v>0.55339002999999998</v>
      </c>
      <c r="E8" s="3">
        <v>0.54136037999999997</v>
      </c>
      <c r="F8" s="3">
        <v>0.55492728999999996</v>
      </c>
      <c r="G8" s="3">
        <v>0.53663205999999997</v>
      </c>
      <c r="H8" s="3">
        <v>0.50389755000000003</v>
      </c>
      <c r="I8" s="3">
        <v>0.45686095999999998</v>
      </c>
      <c r="J8" s="3">
        <v>0.40325683000000001</v>
      </c>
      <c r="K8" s="3">
        <v>0.34284504999999998</v>
      </c>
      <c r="L8" s="3">
        <v>0.28108978000000001</v>
      </c>
    </row>
    <row r="9" spans="1:12" x14ac:dyDescent="0.25">
      <c r="A9" s="3">
        <v>4.5</v>
      </c>
      <c r="B9" s="3">
        <v>0.71107197</v>
      </c>
      <c r="C9" s="3">
        <v>0.66614145000000002</v>
      </c>
      <c r="D9" s="3">
        <v>0.6592344</v>
      </c>
      <c r="E9" s="3">
        <v>0.68046777999999997</v>
      </c>
      <c r="F9" s="3">
        <v>0.66158651999999996</v>
      </c>
      <c r="G9" s="3">
        <v>0.61005074000000004</v>
      </c>
      <c r="H9" s="3">
        <v>0.54917210000000005</v>
      </c>
      <c r="I9" s="3">
        <v>0.48204067</v>
      </c>
      <c r="J9" s="3">
        <v>0.40810138000000001</v>
      </c>
      <c r="K9" s="3">
        <v>0.33265507</v>
      </c>
      <c r="L9" s="3">
        <v>0.25592788999999999</v>
      </c>
    </row>
    <row r="10" spans="1:12" x14ac:dyDescent="0.25">
      <c r="A10" s="3">
        <v>5</v>
      </c>
      <c r="B10" s="3">
        <v>0.77550434999999995</v>
      </c>
      <c r="C10" s="3">
        <v>0.81213944999999998</v>
      </c>
      <c r="D10" s="3">
        <v>0.85159940000000001</v>
      </c>
      <c r="E10" s="3">
        <v>0.78658879000000004</v>
      </c>
      <c r="F10" s="3">
        <v>0.72602469000000003</v>
      </c>
      <c r="G10" s="3">
        <v>0.65801489000000002</v>
      </c>
      <c r="H10" s="3">
        <v>0.57842273</v>
      </c>
      <c r="I10" s="3">
        <v>0.48989490000000002</v>
      </c>
      <c r="J10" s="3">
        <v>0.40316006999999998</v>
      </c>
      <c r="K10" s="3">
        <v>0.31202974999999999</v>
      </c>
      <c r="L10" s="3">
        <v>0.21931697</v>
      </c>
    </row>
    <row r="11" spans="1:12" x14ac:dyDescent="0.25">
      <c r="A11" s="3">
        <v>5.5</v>
      </c>
      <c r="B11" s="3">
        <v>0.94770401999999998</v>
      </c>
      <c r="C11" s="3">
        <v>0.99591916999999996</v>
      </c>
      <c r="D11" s="3">
        <v>0.92468923000000003</v>
      </c>
      <c r="E11" s="3">
        <v>0.85766142999999995</v>
      </c>
      <c r="F11" s="3">
        <v>0.77922404000000001</v>
      </c>
      <c r="G11" s="3">
        <v>0.69117271999999996</v>
      </c>
      <c r="H11" s="3">
        <v>0.59099047999999998</v>
      </c>
      <c r="I11" s="3">
        <v>0.49329197000000002</v>
      </c>
      <c r="J11" s="3">
        <v>0.38940331</v>
      </c>
      <c r="K11" s="3">
        <v>0.28238859999999999</v>
      </c>
      <c r="L11" s="3">
        <v>0.17698829999999999</v>
      </c>
    </row>
    <row r="12" spans="1:12" x14ac:dyDescent="0.25">
      <c r="A12" s="3">
        <v>6</v>
      </c>
      <c r="B12" s="3">
        <v>1.1485578000000001</v>
      </c>
      <c r="C12" s="3">
        <v>1.0745084</v>
      </c>
      <c r="D12" s="3">
        <v>0.99984645999999999</v>
      </c>
      <c r="E12" s="3">
        <v>0.91616200999999997</v>
      </c>
      <c r="F12" s="3">
        <v>0.82088309999999998</v>
      </c>
      <c r="G12" s="3">
        <v>0.71302164000000001</v>
      </c>
      <c r="H12" s="3">
        <v>0.60479479999999997</v>
      </c>
      <c r="I12" s="3">
        <v>0.48934838000000003</v>
      </c>
      <c r="J12" s="3">
        <v>0.36956992999999999</v>
      </c>
      <c r="K12" s="3">
        <v>0.24634536000000001</v>
      </c>
      <c r="L12" s="3">
        <v>0.14587370999999999</v>
      </c>
    </row>
    <row r="13" spans="1:12" ht="90" x14ac:dyDescent="0.25">
      <c r="A13" s="4" t="s">
        <v>28</v>
      </c>
      <c r="B13" s="2" t="s">
        <v>31</v>
      </c>
      <c r="C13" s="2" t="s">
        <v>31</v>
      </c>
      <c r="D13" s="2" t="s">
        <v>31</v>
      </c>
      <c r="E13" s="2" t="s">
        <v>31</v>
      </c>
      <c r="F13" s="2" t="s">
        <v>31</v>
      </c>
      <c r="G13" s="2" t="s">
        <v>31</v>
      </c>
      <c r="H13" s="2" t="s">
        <v>31</v>
      </c>
      <c r="I13" s="2" t="s">
        <v>31</v>
      </c>
      <c r="J13" s="2" t="s">
        <v>31</v>
      </c>
      <c r="K13" s="2" t="s">
        <v>31</v>
      </c>
      <c r="L13" s="5" t="s">
        <v>31</v>
      </c>
    </row>
    <row r="14" spans="1:12" x14ac:dyDescent="0.25">
      <c r="A14" s="6">
        <v>1</v>
      </c>
      <c r="B14" s="7">
        <v>3.4008797E-2</v>
      </c>
      <c r="C14" s="7">
        <v>3.6934188999999999E-2</v>
      </c>
      <c r="D14" s="7">
        <v>3.9700128000000001E-2</v>
      </c>
      <c r="E14" s="7">
        <v>4.2305282999999999E-2</v>
      </c>
      <c r="F14" s="7">
        <v>4.4749840999999999E-2</v>
      </c>
      <c r="G14" s="7">
        <v>4.7035549000000003E-2</v>
      </c>
      <c r="H14" s="7">
        <v>4.9166314000000003E-2</v>
      </c>
      <c r="I14" s="7">
        <v>5.1147662000000003E-2</v>
      </c>
      <c r="J14" s="7">
        <v>5.2986841999999999E-2</v>
      </c>
      <c r="K14" s="7">
        <v>5.4692995000000001E-2</v>
      </c>
      <c r="L14" s="8">
        <v>5.6276399999999997E-2</v>
      </c>
    </row>
    <row r="15" spans="1:12" x14ac:dyDescent="0.25">
      <c r="A15" s="9">
        <v>1.5</v>
      </c>
      <c r="B15" s="10">
        <v>6.2384438E-2</v>
      </c>
      <c r="C15" s="10">
        <v>6.7506290999999996E-2</v>
      </c>
      <c r="D15" s="10">
        <v>7.2367713E-2</v>
      </c>
      <c r="E15" s="10">
        <v>7.6974480999999997E-2</v>
      </c>
      <c r="F15" s="10">
        <v>8.1334211000000003E-2</v>
      </c>
      <c r="G15" s="10">
        <v>8.5456177999999994E-2</v>
      </c>
      <c r="H15" s="10">
        <v>8.9348375999999993E-2</v>
      </c>
      <c r="I15" s="10">
        <v>9.3016416000000005E-2</v>
      </c>
      <c r="J15" s="10">
        <v>9.6459850999999999E-2</v>
      </c>
      <c r="K15" s="10">
        <v>9.9517501999999994E-2</v>
      </c>
      <c r="L15" s="11">
        <v>0.10114380000000001</v>
      </c>
    </row>
    <row r="16" spans="1:12" x14ac:dyDescent="0.25">
      <c r="A16" s="6">
        <v>2</v>
      </c>
      <c r="B16" s="7">
        <v>0.1011925</v>
      </c>
      <c r="C16" s="7">
        <v>0.10984358</v>
      </c>
      <c r="D16" s="7">
        <v>0.11807447</v>
      </c>
      <c r="E16" s="7">
        <v>0.12588005999999999</v>
      </c>
      <c r="F16" s="7">
        <v>0.13324404000000001</v>
      </c>
      <c r="G16" s="7">
        <v>0.14013028</v>
      </c>
      <c r="H16" s="7">
        <v>0.14451109000000001</v>
      </c>
      <c r="I16" s="7">
        <v>0.14980967000000001</v>
      </c>
      <c r="J16" s="7">
        <v>0.14859012999999999</v>
      </c>
      <c r="K16" s="7">
        <v>0.14983998000000001</v>
      </c>
      <c r="L16" s="8">
        <v>0.15286234000000001</v>
      </c>
    </row>
    <row r="17" spans="1:12" x14ac:dyDescent="0.25">
      <c r="A17" s="9">
        <v>2.5</v>
      </c>
      <c r="B17" s="10">
        <v>0.15292026</v>
      </c>
      <c r="C17" s="10">
        <v>0.16650537000000001</v>
      </c>
      <c r="D17" s="10">
        <v>0.17925547</v>
      </c>
      <c r="E17" s="10">
        <v>0.18932035999999999</v>
      </c>
      <c r="F17" s="10">
        <v>0.1981812</v>
      </c>
      <c r="G17" s="10">
        <v>0.20319122000000001</v>
      </c>
      <c r="H17" s="10">
        <v>0.20348483000000001</v>
      </c>
      <c r="I17" s="10">
        <v>0.20298171000000001</v>
      </c>
      <c r="J17" s="10">
        <v>0.20690975</v>
      </c>
      <c r="K17" s="10">
        <v>0.21029431000000001</v>
      </c>
      <c r="L17" s="11">
        <v>0.21256581999999999</v>
      </c>
    </row>
    <row r="18" spans="1:12" x14ac:dyDescent="0.25">
      <c r="A18" s="6">
        <v>3</v>
      </c>
      <c r="B18" s="7">
        <v>0.21776021000000001</v>
      </c>
      <c r="C18" s="7">
        <v>0.23541471</v>
      </c>
      <c r="D18" s="7">
        <v>0.25047773000000001</v>
      </c>
      <c r="E18" s="7">
        <v>0.25633156000000001</v>
      </c>
      <c r="F18" s="7">
        <v>0.26635947999999998</v>
      </c>
      <c r="G18" s="7">
        <v>0.25019404000000001</v>
      </c>
      <c r="H18" s="7">
        <v>0.25897418999999999</v>
      </c>
      <c r="I18" s="7">
        <v>0.27100363</v>
      </c>
      <c r="J18" s="7">
        <v>0.26473942</v>
      </c>
      <c r="K18" s="7">
        <v>0.25474512999999999</v>
      </c>
      <c r="L18" s="8">
        <v>0.24411699000000001</v>
      </c>
    </row>
    <row r="19" spans="1:12" x14ac:dyDescent="0.25">
      <c r="A19" s="9">
        <v>3.5</v>
      </c>
      <c r="B19" s="10">
        <v>0.2905508</v>
      </c>
      <c r="C19" s="10">
        <v>0.31152287000000001</v>
      </c>
      <c r="D19" s="10">
        <v>0.32465022999999998</v>
      </c>
      <c r="E19" s="10">
        <v>0.31685221000000002</v>
      </c>
      <c r="F19" s="10">
        <v>0.31060188999999999</v>
      </c>
      <c r="G19" s="10">
        <v>0.32478762</v>
      </c>
      <c r="H19" s="10">
        <v>0.34384522000000001</v>
      </c>
      <c r="I19" s="10">
        <v>0.33775577000000001</v>
      </c>
      <c r="J19" s="10">
        <v>0.30818087</v>
      </c>
      <c r="K19" s="10">
        <v>0.28584081</v>
      </c>
      <c r="L19" s="11">
        <v>0.24937664000000001</v>
      </c>
    </row>
    <row r="20" spans="1:12" x14ac:dyDescent="0.25">
      <c r="A20" s="6">
        <v>4</v>
      </c>
      <c r="B20" s="7">
        <v>0.35982665000000003</v>
      </c>
      <c r="C20" s="7">
        <v>0.36664849999999999</v>
      </c>
      <c r="D20" s="7">
        <v>0.35406145</v>
      </c>
      <c r="E20" s="7">
        <v>0.36780458999999999</v>
      </c>
      <c r="F20" s="7">
        <v>0.40293261000000002</v>
      </c>
      <c r="G20" s="7">
        <v>0.40519085999999999</v>
      </c>
      <c r="H20" s="7">
        <v>0.39195310999999999</v>
      </c>
      <c r="I20" s="7">
        <v>0.36582031999999998</v>
      </c>
      <c r="J20" s="7">
        <v>0.3301152</v>
      </c>
      <c r="K20" s="7">
        <v>0.28507527999999999</v>
      </c>
      <c r="L20" s="8">
        <v>0.23524434999999999</v>
      </c>
    </row>
    <row r="21" spans="1:12" x14ac:dyDescent="0.25">
      <c r="A21" s="9">
        <v>4.5</v>
      </c>
      <c r="B21" s="10">
        <v>0.39991455999999997</v>
      </c>
      <c r="C21" s="10">
        <v>0.38339129</v>
      </c>
      <c r="D21" s="10">
        <v>0.41455143999999999</v>
      </c>
      <c r="E21" s="10">
        <v>0.45846909000000002</v>
      </c>
      <c r="F21" s="10">
        <v>0.46850588999999998</v>
      </c>
      <c r="G21" s="10">
        <v>0.44782072000000001</v>
      </c>
      <c r="H21" s="10">
        <v>0.41912606000000002</v>
      </c>
      <c r="I21" s="10">
        <v>0.37966602999999999</v>
      </c>
      <c r="J21" s="10">
        <v>0.32807862999999998</v>
      </c>
      <c r="K21" s="10">
        <v>0.27082910999999998</v>
      </c>
      <c r="L21" s="11">
        <v>0.20761648999999999</v>
      </c>
    </row>
    <row r="22" spans="1:12" x14ac:dyDescent="0.25">
      <c r="A22" s="6">
        <v>5</v>
      </c>
      <c r="B22" s="7">
        <v>0.37461074999999999</v>
      </c>
      <c r="C22" s="7">
        <v>0.46182786999999997</v>
      </c>
      <c r="D22" s="7">
        <v>0.51652730000000002</v>
      </c>
      <c r="E22" s="7">
        <v>0.50395745000000003</v>
      </c>
      <c r="F22" s="7">
        <v>0.49031109</v>
      </c>
      <c r="G22" s="7">
        <v>0.46934131000000001</v>
      </c>
      <c r="H22" s="7">
        <v>0.43100441</v>
      </c>
      <c r="I22" s="7">
        <v>0.37626129000000003</v>
      </c>
      <c r="J22" s="7">
        <v>0.31682654999999998</v>
      </c>
      <c r="K22" s="7">
        <v>0.24535292</v>
      </c>
      <c r="L22" s="8">
        <v>0.16483012999999999</v>
      </c>
    </row>
    <row r="23" spans="1:12" x14ac:dyDescent="0.25">
      <c r="A23" s="9">
        <v>5.5</v>
      </c>
      <c r="B23" s="10">
        <v>0.44609030999999999</v>
      </c>
      <c r="C23" s="10">
        <v>0.50718695000000003</v>
      </c>
      <c r="D23" s="10">
        <v>0.51253444000000004</v>
      </c>
      <c r="E23" s="10">
        <v>0.51313072000000004</v>
      </c>
      <c r="F23" s="10">
        <v>0.50412619000000003</v>
      </c>
      <c r="G23" s="10">
        <v>0.47594500000000001</v>
      </c>
      <c r="H23" s="10">
        <v>0.42624736000000002</v>
      </c>
      <c r="I23" s="10">
        <v>0.36979619000000002</v>
      </c>
      <c r="J23" s="10">
        <v>0.29557287999999998</v>
      </c>
      <c r="K23" s="10">
        <v>0.21112639999999999</v>
      </c>
      <c r="L23" s="11">
        <v>0.10108101</v>
      </c>
    </row>
    <row r="24" spans="1:12" x14ac:dyDescent="0.25">
      <c r="A24" s="6">
        <v>6</v>
      </c>
      <c r="B24" s="7">
        <v>0.44504233999999998</v>
      </c>
      <c r="C24" s="7">
        <v>0.47721109</v>
      </c>
      <c r="D24" s="7">
        <v>0.49990240000000002</v>
      </c>
      <c r="E24" s="7">
        <v>0.51310480000000003</v>
      </c>
      <c r="F24" s="7">
        <v>0.50371253000000005</v>
      </c>
      <c r="G24" s="7">
        <v>0.47109282000000002</v>
      </c>
      <c r="H24" s="7">
        <v>0.42308739000000001</v>
      </c>
      <c r="I24" s="7">
        <v>0.35325032000000001</v>
      </c>
      <c r="J24" s="7">
        <v>0.26807836000000002</v>
      </c>
      <c r="K24" s="7">
        <v>0.15899748999999999</v>
      </c>
      <c r="L24" s="8">
        <v>4.7616965999999997E-2</v>
      </c>
    </row>
    <row r="25" spans="1:12" x14ac:dyDescent="0.25">
      <c r="B25" s="34">
        <v>-10</v>
      </c>
      <c r="C25" s="34">
        <v>-8</v>
      </c>
      <c r="D25" s="34">
        <v>-6</v>
      </c>
      <c r="E25" s="34">
        <v>-4</v>
      </c>
      <c r="F25" s="34">
        <v>-2</v>
      </c>
      <c r="G25" s="34">
        <v>0</v>
      </c>
      <c r="H25" s="34">
        <v>2</v>
      </c>
      <c r="I25" s="34">
        <v>4</v>
      </c>
      <c r="J25" s="34">
        <v>6</v>
      </c>
      <c r="K25" s="34">
        <v>8</v>
      </c>
      <c r="L25" s="34">
        <v>10</v>
      </c>
    </row>
    <row r="26" spans="1:12" x14ac:dyDescent="0.25">
      <c r="A26" s="6">
        <v>1</v>
      </c>
      <c r="B26">
        <f>B14/B2</f>
        <v>0.2010406066734601</v>
      </c>
      <c r="C26">
        <f t="shared" ref="C26:L26" si="0">C14/C2</f>
        <v>0.22273224379183934</v>
      </c>
      <c r="D26">
        <f t="shared" si="0"/>
        <v>0.24483740412750132</v>
      </c>
      <c r="E26">
        <f t="shared" si="0"/>
        <v>0.26746989711408203</v>
      </c>
      <c r="F26">
        <f t="shared" si="0"/>
        <v>0.29075047023776651</v>
      </c>
      <c r="G26" s="29">
        <f t="shared" si="0"/>
        <v>0.314806635284757</v>
      </c>
      <c r="H26">
        <f t="shared" si="0"/>
        <v>0.33977461240710527</v>
      </c>
      <c r="I26">
        <f t="shared" si="0"/>
        <v>0.36579632959705782</v>
      </c>
      <c r="J26">
        <f t="shared" si="0"/>
        <v>0.39301702342065647</v>
      </c>
      <c r="K26">
        <f t="shared" si="0"/>
        <v>0.42158208649428719</v>
      </c>
      <c r="L26">
        <f t="shared" si="0"/>
        <v>0.45162750385208011</v>
      </c>
    </row>
    <row r="27" spans="1:12" x14ac:dyDescent="0.25">
      <c r="A27" s="9">
        <v>1.5</v>
      </c>
      <c r="B27">
        <f t="shared" ref="B27:C36" si="1">B15/B3</f>
        <v>0.29531305998920987</v>
      </c>
      <c r="C27">
        <f t="shared" si="1"/>
        <v>0.32715073322912652</v>
      </c>
      <c r="D27">
        <f t="shared" ref="D27:L27" si="2">D15/D3</f>
        <v>0.3596858988482779</v>
      </c>
      <c r="E27">
        <f t="shared" si="2"/>
        <v>0.39301819843532004</v>
      </c>
      <c r="F27">
        <f t="shared" si="2"/>
        <v>0.42722818587230116</v>
      </c>
      <c r="G27" s="29">
        <f t="shared" si="2"/>
        <v>0.46237056183403435</v>
      </c>
      <c r="H27">
        <f t="shared" si="2"/>
        <v>0.49845423936759925</v>
      </c>
      <c r="I27">
        <f t="shared" si="2"/>
        <v>0.53543123936270054</v>
      </c>
      <c r="J27">
        <f t="shared" si="2"/>
        <v>0.57317626599745686</v>
      </c>
      <c r="K27">
        <f t="shared" si="2"/>
        <v>0.61143803673819841</v>
      </c>
      <c r="L27">
        <f t="shared" si="2"/>
        <v>0.65073324407157906</v>
      </c>
    </row>
    <row r="28" spans="1:12" x14ac:dyDescent="0.25">
      <c r="A28" s="6">
        <v>2</v>
      </c>
      <c r="B28">
        <f t="shared" si="1"/>
        <v>0.37954689244329148</v>
      </c>
      <c r="C28">
        <f t="shared" si="1"/>
        <v>0.42161861110673965</v>
      </c>
      <c r="D28">
        <f t="shared" ref="D28:L28" si="3">D16/D4</f>
        <v>0.46413124931996558</v>
      </c>
      <c r="E28">
        <f t="shared" si="3"/>
        <v>0.50696663977451828</v>
      </c>
      <c r="F28">
        <f t="shared" si="3"/>
        <v>0.54991828447206048</v>
      </c>
      <c r="G28" s="29">
        <f t="shared" si="3"/>
        <v>0.59267038266687266</v>
      </c>
      <c r="H28">
        <f t="shared" si="3"/>
        <v>0.63690447280653051</v>
      </c>
      <c r="I28">
        <f t="shared" si="3"/>
        <v>0.68181988646474634</v>
      </c>
      <c r="J28">
        <f t="shared" si="3"/>
        <v>0.71201979795695203</v>
      </c>
      <c r="K28">
        <f t="shared" si="3"/>
        <v>0.74715776838744352</v>
      </c>
      <c r="L28">
        <f t="shared" si="3"/>
        <v>0.78025719202771693</v>
      </c>
    </row>
    <row r="29" spans="1:12" x14ac:dyDescent="0.25">
      <c r="A29" s="9">
        <v>2.5</v>
      </c>
      <c r="B29">
        <f t="shared" si="1"/>
        <v>0.45292903335032358</v>
      </c>
      <c r="C29">
        <f t="shared" si="1"/>
        <v>0.50304130778545975</v>
      </c>
      <c r="D29">
        <f t="shared" ref="D29:L29" si="4">D17/D5</f>
        <v>0.5523300328987617</v>
      </c>
      <c r="E29">
        <f t="shared" si="4"/>
        <v>0.60234015641661098</v>
      </c>
      <c r="F29">
        <f t="shared" si="4"/>
        <v>0.65412564859723443</v>
      </c>
      <c r="G29" s="29">
        <f t="shared" si="4"/>
        <v>0.69492737866101828</v>
      </c>
      <c r="H29">
        <f t="shared" si="4"/>
        <v>0.72716643318178786</v>
      </c>
      <c r="I29">
        <f t="shared" si="4"/>
        <v>0.75669187448086916</v>
      </c>
      <c r="J29">
        <f t="shared" si="4"/>
        <v>0.78884168346514016</v>
      </c>
      <c r="K29">
        <f t="shared" si="4"/>
        <v>0.81828990060135243</v>
      </c>
      <c r="L29">
        <f t="shared" si="4"/>
        <v>0.84835258637087196</v>
      </c>
    </row>
    <row r="30" spans="1:12" x14ac:dyDescent="0.25">
      <c r="A30" s="6">
        <v>3</v>
      </c>
      <c r="B30">
        <f t="shared" si="1"/>
        <v>0.51118478556293112</v>
      </c>
      <c r="C30">
        <f t="shared" si="1"/>
        <v>0.56872589105612903</v>
      </c>
      <c r="D30">
        <f t="shared" ref="D30:L30" si="5">D18/D6</f>
        <v>0.62988782976176549</v>
      </c>
      <c r="E30">
        <f t="shared" si="5"/>
        <v>0.67191769169773985</v>
      </c>
      <c r="F30">
        <f t="shared" si="5"/>
        <v>0.71477215761116419</v>
      </c>
      <c r="G30" s="29">
        <f t="shared" si="5"/>
        <v>0.7232076683344969</v>
      </c>
      <c r="H30">
        <f t="shared" si="5"/>
        <v>0.7619524072401872</v>
      </c>
      <c r="I30">
        <f t="shared" si="5"/>
        <v>0.79885717789353028</v>
      </c>
      <c r="J30">
        <f t="shared" si="5"/>
        <v>0.81887654062042059</v>
      </c>
      <c r="K30">
        <f t="shared" si="5"/>
        <v>0.83842965689189841</v>
      </c>
      <c r="L30">
        <f t="shared" si="5"/>
        <v>0.85927431959872547</v>
      </c>
    </row>
    <row r="31" spans="1:12" x14ac:dyDescent="0.25">
      <c r="A31" s="9">
        <v>3.5</v>
      </c>
      <c r="B31">
        <f t="shared" si="1"/>
        <v>0.56565332487110764</v>
      </c>
      <c r="C31">
        <f t="shared" si="1"/>
        <v>0.62609080777450821</v>
      </c>
      <c r="D31">
        <f t="shared" ref="D31:L31" si="6">D19/D7</f>
        <v>0.67020819440776114</v>
      </c>
      <c r="E31">
        <f t="shared" si="6"/>
        <v>0.69101869948767058</v>
      </c>
      <c r="F31">
        <f t="shared" si="6"/>
        <v>0.71258143189270251</v>
      </c>
      <c r="G31" s="29">
        <f t="shared" si="6"/>
        <v>0.75001151731843296</v>
      </c>
      <c r="H31">
        <f t="shared" si="6"/>
        <v>0.7891543869997143</v>
      </c>
      <c r="I31">
        <f t="shared" si="6"/>
        <v>0.81099097177773227</v>
      </c>
      <c r="J31">
        <f t="shared" si="6"/>
        <v>0.82515117844498498</v>
      </c>
      <c r="K31">
        <f t="shared" si="6"/>
        <v>0.84302447444943218</v>
      </c>
      <c r="L31">
        <f t="shared" si="6"/>
        <v>0.85168462709026793</v>
      </c>
    </row>
    <row r="32" spans="1:12" x14ac:dyDescent="0.25">
      <c r="A32" s="6">
        <v>4</v>
      </c>
      <c r="B32">
        <f t="shared" si="1"/>
        <v>0.59149486476483104</v>
      </c>
      <c r="C32">
        <f t="shared" si="1"/>
        <v>0.62469969268874825</v>
      </c>
      <c r="D32">
        <f t="shared" ref="D32:L32" si="7">D20/D8</f>
        <v>0.63980453352222488</v>
      </c>
      <c r="E32">
        <f t="shared" si="7"/>
        <v>0.67940803130070215</v>
      </c>
      <c r="F32">
        <f t="shared" si="7"/>
        <v>0.72609982832165287</v>
      </c>
      <c r="G32" s="29">
        <f t="shared" si="7"/>
        <v>0.75506271466524011</v>
      </c>
      <c r="H32">
        <f t="shared" si="7"/>
        <v>0.77784285714427459</v>
      </c>
      <c r="I32">
        <f t="shared" si="7"/>
        <v>0.8007257175137048</v>
      </c>
      <c r="J32">
        <f t="shared" si="7"/>
        <v>0.81862271247829821</v>
      </c>
      <c r="K32">
        <f t="shared" si="7"/>
        <v>0.83149889432558532</v>
      </c>
      <c r="L32">
        <f t="shared" si="7"/>
        <v>0.83690111394302558</v>
      </c>
    </row>
    <row r="33" spans="1:12" x14ac:dyDescent="0.25">
      <c r="A33" s="9">
        <v>4.5</v>
      </c>
      <c r="B33">
        <f t="shared" si="1"/>
        <v>0.56241080632105356</v>
      </c>
      <c r="C33">
        <f t="shared" si="1"/>
        <v>0.5755403600841833</v>
      </c>
      <c r="D33">
        <f t="shared" ref="D33:L33" si="8">D21/D9</f>
        <v>0.62883769414945578</v>
      </c>
      <c r="E33">
        <f t="shared" si="8"/>
        <v>0.67375576548238636</v>
      </c>
      <c r="F33">
        <f t="shared" si="8"/>
        <v>0.7081551329068797</v>
      </c>
      <c r="G33" s="29">
        <f t="shared" si="8"/>
        <v>0.73407126758013597</v>
      </c>
      <c r="H33">
        <f t="shared" si="8"/>
        <v>0.76319620024396717</v>
      </c>
      <c r="I33">
        <f t="shared" si="8"/>
        <v>0.78762240123846805</v>
      </c>
      <c r="J33">
        <f t="shared" si="8"/>
        <v>0.80391453221746023</v>
      </c>
      <c r="K33">
        <f t="shared" si="8"/>
        <v>0.81414394195164375</v>
      </c>
      <c r="L33">
        <f t="shared" si="8"/>
        <v>0.81123042119403244</v>
      </c>
    </row>
    <row r="34" spans="1:12" x14ac:dyDescent="0.25">
      <c r="A34" s="6">
        <v>5</v>
      </c>
      <c r="B34">
        <f t="shared" si="1"/>
        <v>0.48305435037211591</v>
      </c>
      <c r="C34">
        <f t="shared" si="1"/>
        <v>0.56865587553960095</v>
      </c>
      <c r="D34">
        <f t="shared" ref="D34:L36" si="9">D22/D10</f>
        <v>0.60653788624087812</v>
      </c>
      <c r="E34">
        <f t="shared" si="9"/>
        <v>0.6406873024468096</v>
      </c>
      <c r="F34">
        <f t="shared" si="9"/>
        <v>0.67533666107140233</v>
      </c>
      <c r="G34" s="29">
        <f t="shared" si="9"/>
        <v>0.71326852497213244</v>
      </c>
      <c r="H34">
        <f t="shared" si="9"/>
        <v>0.74513740149872743</v>
      </c>
      <c r="I34">
        <f t="shared" si="9"/>
        <v>0.76804492147193204</v>
      </c>
      <c r="J34">
        <f t="shared" si="9"/>
        <v>0.78585795959406402</v>
      </c>
      <c r="K34">
        <f t="shared" si="9"/>
        <v>0.78631258718119024</v>
      </c>
      <c r="L34">
        <f t="shared" si="9"/>
        <v>0.75156122209786136</v>
      </c>
    </row>
    <row r="35" spans="1:12" x14ac:dyDescent="0.25">
      <c r="A35" s="9">
        <v>5.5</v>
      </c>
      <c r="B35">
        <f t="shared" si="1"/>
        <v>0.47070636040986719</v>
      </c>
      <c r="C35">
        <f t="shared" si="1"/>
        <v>0.509265174602473</v>
      </c>
      <c r="D35">
        <f t="shared" ref="D35:L35" si="10">D23/D11</f>
        <v>0.55427750575185142</v>
      </c>
      <c r="E35">
        <f t="shared" si="10"/>
        <v>0.59829053989288061</v>
      </c>
      <c r="F35">
        <f t="shared" si="10"/>
        <v>0.64695923652458154</v>
      </c>
      <c r="G35" s="29">
        <f t="shared" si="10"/>
        <v>0.68860501323026757</v>
      </c>
      <c r="H35">
        <f t="shared" si="10"/>
        <v>0.7212423455619793</v>
      </c>
      <c r="I35">
        <f t="shared" si="10"/>
        <v>0.74964972569896082</v>
      </c>
      <c r="J35">
        <f t="shared" si="10"/>
        <v>0.75904049197732804</v>
      </c>
      <c r="K35">
        <f t="shared" si="10"/>
        <v>0.74764491201132055</v>
      </c>
      <c r="L35">
        <f t="shared" si="10"/>
        <v>0.57111690433774442</v>
      </c>
    </row>
    <row r="36" spans="1:12" x14ac:dyDescent="0.25">
      <c r="A36" s="6">
        <v>6</v>
      </c>
      <c r="B36">
        <f t="shared" si="1"/>
        <v>0.38747927183116077</v>
      </c>
      <c r="C36">
        <f t="shared" si="1"/>
        <v>0.44412039031058298</v>
      </c>
      <c r="D36">
        <f t="shared" ref="D36:K36" si="11">D24/D12</f>
        <v>0.49997916680127069</v>
      </c>
      <c r="E36">
        <f t="shared" si="11"/>
        <v>0.56005902274860753</v>
      </c>
      <c r="F36">
        <f t="shared" si="11"/>
        <v>0.61362273142180668</v>
      </c>
      <c r="G36" s="29">
        <f t="shared" si="11"/>
        <v>0.66069918999933863</v>
      </c>
      <c r="H36">
        <f t="shared" si="11"/>
        <v>0.69955527064716827</v>
      </c>
      <c r="I36">
        <f t="shared" si="11"/>
        <v>0.72187900162252505</v>
      </c>
      <c r="J36">
        <f t="shared" si="11"/>
        <v>0.72537925366384659</v>
      </c>
      <c r="K36">
        <f t="shared" si="11"/>
        <v>0.64542514622560776</v>
      </c>
      <c r="L36">
        <f t="shared" si="9"/>
        <v>0.32642596119616069</v>
      </c>
    </row>
    <row r="41" spans="1:12" x14ac:dyDescent="0.25">
      <c r="A41" t="s">
        <v>33</v>
      </c>
    </row>
    <row r="42" spans="1:12" x14ac:dyDescent="0.25">
      <c r="A42" t="s">
        <v>34</v>
      </c>
    </row>
    <row r="43" spans="1:12" x14ac:dyDescent="0.25">
      <c r="A43" t="s">
        <v>34</v>
      </c>
    </row>
    <row r="44" spans="1:12" x14ac:dyDescent="0.25">
      <c r="A44" t="s">
        <v>34</v>
      </c>
    </row>
    <row r="45" spans="1:12" x14ac:dyDescent="0.25">
      <c r="A45" t="s">
        <v>34</v>
      </c>
    </row>
    <row r="46" spans="1:12" x14ac:dyDescent="0.25">
      <c r="A46" t="s">
        <v>34</v>
      </c>
    </row>
    <row r="47" spans="1:12" x14ac:dyDescent="0.25">
      <c r="A47" t="s">
        <v>34</v>
      </c>
    </row>
    <row r="48" spans="1:12" x14ac:dyDescent="0.25">
      <c r="A48" t="s">
        <v>34</v>
      </c>
    </row>
    <row r="49" spans="1:1" x14ac:dyDescent="0.25">
      <c r="A49" t="s">
        <v>34</v>
      </c>
    </row>
    <row r="50" spans="1:1" x14ac:dyDescent="0.25">
      <c r="A50" t="s">
        <v>34</v>
      </c>
    </row>
    <row r="51" spans="1:1" x14ac:dyDescent="0.25">
      <c r="A51" t="s">
        <v>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D330-F1CA-475A-9A3D-22E0A88FB4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3073-460C-4619-83AD-DBAAA824E379}">
  <dimension ref="A1:D14"/>
  <sheetViews>
    <sheetView workbookViewId="0">
      <selection activeCell="A5" sqref="A5:B14"/>
    </sheetView>
  </sheetViews>
  <sheetFormatPr defaultColWidth="9.140625" defaultRowHeight="15" x14ac:dyDescent="0.25"/>
  <cols>
    <col min="1" max="1" width="79.42578125" style="3" bestFit="1" customWidth="1"/>
    <col min="2" max="2" width="31.5703125" style="3" bestFit="1" customWidth="1"/>
    <col min="3" max="3" width="11.140625" style="3" bestFit="1" customWidth="1"/>
    <col min="4" max="16384" width="9.140625" style="3"/>
  </cols>
  <sheetData>
    <row r="1" spans="1:4" x14ac:dyDescent="0.25">
      <c r="A1" s="3" t="s">
        <v>0</v>
      </c>
      <c r="B1" s="3" t="s">
        <v>1</v>
      </c>
      <c r="C1" s="3" t="s">
        <v>81</v>
      </c>
      <c r="D1" s="3" t="s">
        <v>2</v>
      </c>
    </row>
    <row r="2" spans="1:4" x14ac:dyDescent="0.25">
      <c r="A2" s="3" t="s">
        <v>317</v>
      </c>
      <c r="B2" s="3" t="s">
        <v>13</v>
      </c>
      <c r="C2" s="3" t="s">
        <v>13</v>
      </c>
    </row>
    <row r="3" spans="1:4" x14ac:dyDescent="0.25">
      <c r="A3" s="3" t="s">
        <v>85</v>
      </c>
      <c r="B3" s="3" t="s">
        <v>13</v>
      </c>
      <c r="C3" s="3" t="s">
        <v>13</v>
      </c>
    </row>
    <row r="4" spans="1:4" x14ac:dyDescent="0.25">
      <c r="A4" s="3" t="s">
        <v>83</v>
      </c>
      <c r="B4" s="3" t="s">
        <v>84</v>
      </c>
      <c r="C4" s="3" t="s">
        <v>13</v>
      </c>
    </row>
    <row r="5" spans="1:4" x14ac:dyDescent="0.25">
      <c r="A5" s="3">
        <v>0</v>
      </c>
      <c r="B5" s="3">
        <v>1.8231104</v>
      </c>
      <c r="D5" s="3" t="s">
        <v>316</v>
      </c>
    </row>
    <row r="6" spans="1:4" x14ac:dyDescent="0.25">
      <c r="A6" s="3">
        <v>9.1666666999999993E-2</v>
      </c>
      <c r="B6" s="3">
        <v>-1.6193097000000001</v>
      </c>
      <c r="D6" s="3" t="s">
        <v>316</v>
      </c>
    </row>
    <row r="7" spans="1:4" x14ac:dyDescent="0.25">
      <c r="A7" s="3">
        <v>0.18333332999999999</v>
      </c>
      <c r="B7" s="3">
        <v>-5.8552872999999996</v>
      </c>
      <c r="D7" s="3" t="s">
        <v>316</v>
      </c>
    </row>
    <row r="8" spans="1:4" x14ac:dyDescent="0.25">
      <c r="A8" s="3">
        <v>0.27500000000000002</v>
      </c>
      <c r="B8" s="3">
        <v>-7.7776202999999997</v>
      </c>
      <c r="D8" s="3" t="s">
        <v>316</v>
      </c>
    </row>
    <row r="9" spans="1:4" x14ac:dyDescent="0.25">
      <c r="A9" s="3">
        <v>0.36666666999999997</v>
      </c>
      <c r="B9" s="3">
        <v>-5.7142711999999998</v>
      </c>
      <c r="D9" s="3" t="s">
        <v>316</v>
      </c>
    </row>
    <row r="10" spans="1:4" x14ac:dyDescent="0.25">
      <c r="A10" s="3">
        <v>0.45833332999999998</v>
      </c>
      <c r="B10" s="3">
        <v>0.67586573000000005</v>
      </c>
      <c r="D10" s="3" t="s">
        <v>316</v>
      </c>
    </row>
    <row r="11" spans="1:4" x14ac:dyDescent="0.25">
      <c r="A11" s="3">
        <v>0.55000000000000004</v>
      </c>
      <c r="B11" s="3">
        <v>0.77824139999999997</v>
      </c>
      <c r="D11" s="3" t="s">
        <v>316</v>
      </c>
    </row>
    <row r="12" spans="1:4" x14ac:dyDescent="0.25">
      <c r="A12" s="3">
        <v>0.64166666999999999</v>
      </c>
      <c r="B12" s="3">
        <v>-1.3406525</v>
      </c>
      <c r="D12" s="3" t="s">
        <v>316</v>
      </c>
    </row>
    <row r="13" spans="1:4" x14ac:dyDescent="0.25">
      <c r="A13" s="3">
        <v>0.73333333000000001</v>
      </c>
      <c r="B13" s="3">
        <v>-3.3705438999999999</v>
      </c>
      <c r="D13" s="3" t="s">
        <v>316</v>
      </c>
    </row>
    <row r="14" spans="1:4" x14ac:dyDescent="0.25">
      <c r="A14" s="3">
        <v>0.82499999999999996</v>
      </c>
      <c r="B14" s="3">
        <v>-2.3379751</v>
      </c>
      <c r="D14" s="3" t="s">
        <v>316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AA0A-6A36-4622-9B58-8020C72C57BF}">
  <dimension ref="A1:D14"/>
  <sheetViews>
    <sheetView workbookViewId="0">
      <selection activeCell="A5" sqref="A5:B14"/>
    </sheetView>
  </sheetViews>
  <sheetFormatPr defaultColWidth="9.140625" defaultRowHeight="15" x14ac:dyDescent="0.25"/>
  <cols>
    <col min="1" max="1" width="79.42578125" style="3" bestFit="1" customWidth="1"/>
    <col min="2" max="3" width="11.140625" style="3" bestFit="1" customWidth="1"/>
    <col min="4" max="16384" width="9.140625" style="3"/>
  </cols>
  <sheetData>
    <row r="1" spans="1:4" x14ac:dyDescent="0.25">
      <c r="A1" s="3" t="s">
        <v>0</v>
      </c>
      <c r="B1" s="3" t="s">
        <v>1</v>
      </c>
      <c r="C1" s="3" t="s">
        <v>81</v>
      </c>
      <c r="D1" s="3" t="s">
        <v>2</v>
      </c>
    </row>
    <row r="2" spans="1:4" x14ac:dyDescent="0.25">
      <c r="A2" s="3" t="s">
        <v>318</v>
      </c>
      <c r="B2" s="3" t="s">
        <v>13</v>
      </c>
      <c r="C2" s="3" t="s">
        <v>13</v>
      </c>
    </row>
    <row r="3" spans="1:4" x14ac:dyDescent="0.25">
      <c r="A3" s="3" t="s">
        <v>85</v>
      </c>
      <c r="B3" s="3" t="s">
        <v>13</v>
      </c>
      <c r="C3" s="3" t="s">
        <v>13</v>
      </c>
    </row>
    <row r="4" spans="1:4" x14ac:dyDescent="0.25">
      <c r="A4" s="3" t="s">
        <v>83</v>
      </c>
      <c r="B4" s="3" t="s">
        <v>86</v>
      </c>
    </row>
    <row r="5" spans="1:4" x14ac:dyDescent="0.25">
      <c r="A5" s="3">
        <v>0</v>
      </c>
      <c r="B5" s="3">
        <v>3.2088621000000002</v>
      </c>
      <c r="D5" s="3" t="s">
        <v>316</v>
      </c>
    </row>
    <row r="6" spans="1:4" x14ac:dyDescent="0.25">
      <c r="A6" s="3">
        <v>9.1666666999999993E-2</v>
      </c>
      <c r="B6" s="3">
        <v>5.2719643999999999</v>
      </c>
      <c r="D6" s="3" t="s">
        <v>316</v>
      </c>
    </row>
    <row r="7" spans="1:4" x14ac:dyDescent="0.25">
      <c r="A7" s="3">
        <v>0.18333332999999999</v>
      </c>
      <c r="B7" s="3">
        <v>6.8208003000000001</v>
      </c>
      <c r="D7" s="3" t="s">
        <v>316</v>
      </c>
    </row>
    <row r="8" spans="1:4" x14ac:dyDescent="0.25">
      <c r="A8" s="3">
        <v>0.27500000000000002</v>
      </c>
      <c r="B8" s="3">
        <v>12.944108</v>
      </c>
      <c r="D8" s="3" t="s">
        <v>316</v>
      </c>
    </row>
    <row r="9" spans="1:4" x14ac:dyDescent="0.25">
      <c r="A9" s="3">
        <v>0.36666666999999997</v>
      </c>
      <c r="B9" s="3">
        <v>27.774488999999999</v>
      </c>
      <c r="D9" s="3" t="s">
        <v>316</v>
      </c>
    </row>
    <row r="10" spans="1:4" x14ac:dyDescent="0.25">
      <c r="A10" s="3">
        <v>0.45833332999999998</v>
      </c>
      <c r="B10" s="3">
        <v>56.856394000000002</v>
      </c>
      <c r="D10" s="3" t="s">
        <v>316</v>
      </c>
    </row>
    <row r="11" spans="1:4" x14ac:dyDescent="0.25">
      <c r="A11" s="3">
        <v>0.55000000000000004</v>
      </c>
      <c r="B11" s="3">
        <v>91.864244999999997</v>
      </c>
      <c r="D11" s="3" t="s">
        <v>316</v>
      </c>
    </row>
    <row r="12" spans="1:4" x14ac:dyDescent="0.25">
      <c r="A12" s="3">
        <v>0.64166666999999999</v>
      </c>
      <c r="B12" s="3">
        <v>123.52739</v>
      </c>
      <c r="D12" s="3" t="s">
        <v>316</v>
      </c>
    </row>
    <row r="13" spans="1:4" x14ac:dyDescent="0.25">
      <c r="A13" s="3">
        <v>0.73333333000000001</v>
      </c>
      <c r="B13" s="3">
        <v>155.21265</v>
      </c>
      <c r="D13" s="3" t="s">
        <v>316</v>
      </c>
    </row>
    <row r="14" spans="1:4" x14ac:dyDescent="0.25">
      <c r="A14" s="3">
        <v>0.82499999999999996</v>
      </c>
      <c r="B14" s="3">
        <v>89.265934999999999</v>
      </c>
      <c r="D14" s="3" t="s">
        <v>316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69A6-6BD7-4249-9A2D-7E058E0A7A80}">
  <dimension ref="A1:E31"/>
  <sheetViews>
    <sheetView workbookViewId="0">
      <selection activeCell="F65" sqref="F65"/>
    </sheetView>
  </sheetViews>
  <sheetFormatPr defaultColWidth="9.140625" defaultRowHeight="15" x14ac:dyDescent="0.25"/>
  <cols>
    <col min="1" max="1" width="38.42578125" style="3" bestFit="1" customWidth="1"/>
    <col min="2" max="2" width="28.7109375" style="3" bestFit="1" customWidth="1"/>
    <col min="5" max="5" width="11.140625" style="3" bestFit="1" customWidth="1"/>
    <col min="6" max="16384" width="9.140625" style="3"/>
  </cols>
  <sheetData>
    <row r="1" spans="1:5" x14ac:dyDescent="0.25">
      <c r="A1" s="3" t="s">
        <v>0</v>
      </c>
      <c r="B1" s="3" t="s">
        <v>1</v>
      </c>
      <c r="C1" t="s">
        <v>81</v>
      </c>
      <c r="D1" s="3" t="s">
        <v>2</v>
      </c>
      <c r="E1" s="3" t="s">
        <v>81</v>
      </c>
    </row>
    <row r="2" spans="1:5" x14ac:dyDescent="0.25">
      <c r="B2" s="3" t="s">
        <v>13</v>
      </c>
      <c r="D2" s="3"/>
      <c r="E2" s="3" t="s">
        <v>13</v>
      </c>
    </row>
    <row r="3" spans="1:5" x14ac:dyDescent="0.25">
      <c r="A3" s="3" t="s">
        <v>85</v>
      </c>
      <c r="B3" s="3" t="s">
        <v>13</v>
      </c>
      <c r="D3" s="3"/>
      <c r="E3" s="3" t="s">
        <v>13</v>
      </c>
    </row>
    <row r="4" spans="1:5" x14ac:dyDescent="0.25">
      <c r="A4" s="3" t="s">
        <v>83</v>
      </c>
      <c r="B4" s="3" t="s">
        <v>86</v>
      </c>
      <c r="D4" s="3"/>
      <c r="E4" s="3" t="s">
        <v>13</v>
      </c>
    </row>
    <row r="5" spans="1:5" x14ac:dyDescent="0.25">
      <c r="A5" s="36">
        <v>0</v>
      </c>
      <c r="B5" s="3">
        <v>12.475111999999999</v>
      </c>
      <c r="C5">
        <f>normal_loading[[#This Row],[Column2]]*normal_loading[[#This Row],[Column1]]</f>
        <v>0</v>
      </c>
      <c r="D5" s="3">
        <f>(normal_loading[[#This Row],[Column3]]+C6)/2*(A6-normal_loading[[#This Row],[Column1]])</f>
        <v>0.10497385326344619</v>
      </c>
      <c r="E5" s="3">
        <f>(normal_loading[[#This Row],[Column2]]+B6)/2*(A6-normal_loading[[#This Row],[Column1]])</f>
        <v>1.7169452729101036</v>
      </c>
    </row>
    <row r="6" spans="1:5" x14ac:dyDescent="0.25">
      <c r="A6" s="36">
        <v>9.1666666999999993E-2</v>
      </c>
      <c r="B6" s="3">
        <v>24.985512</v>
      </c>
      <c r="C6">
        <f>normal_loading[[#This Row],[Column2]]*normal_loading[[#This Row],[Column1]]</f>
        <v>2.2903386083285038</v>
      </c>
      <c r="D6" s="3">
        <f>(normal_loading[[#This Row],[Column3]]+C7)/2*(A7-normal_loading[[#This Row],[Column1]])</f>
        <v>0.49083217991338418</v>
      </c>
      <c r="E6" s="3">
        <f>(normal_loading[[#This Row],[Column2]]+B7)/2*(A7-normal_loading[[#This Row],[Column1]])</f>
        <v>3.2498510991726173</v>
      </c>
    </row>
    <row r="7" spans="1:5" x14ac:dyDescent="0.25">
      <c r="A7" s="36">
        <v>0.18333332999999999</v>
      </c>
      <c r="B7" s="3">
        <v>45.920332999999999</v>
      </c>
      <c r="C7">
        <f>normal_loading[[#This Row],[Column2]]*normal_loading[[#This Row],[Column1]]</f>
        <v>8.418727563598889</v>
      </c>
      <c r="D7" s="3">
        <f>(normal_loading[[#This Row],[Column3]]+C8)/2*(A8-normal_loading[[#This Row],[Column1]])</f>
        <v>1.4991850100349331</v>
      </c>
      <c r="E7" s="3">
        <f>(normal_loading[[#This Row],[Column2]]+B8)/2*(A8-normal_loading[[#This Row],[Column1]])</f>
        <v>6.1531425487506324</v>
      </c>
    </row>
    <row r="8" spans="1:5" x14ac:dyDescent="0.25">
      <c r="A8" s="36">
        <v>0.27500000000000002</v>
      </c>
      <c r="B8" s="3">
        <v>88.330044999999998</v>
      </c>
      <c r="C8">
        <f>normal_loading[[#This Row],[Column2]]*normal_loading[[#This Row],[Column1]]</f>
        <v>24.290762375</v>
      </c>
      <c r="D8" s="3">
        <f>(normal_loading[[#This Row],[Column3]]+C9)/2*(A9-normal_loading[[#This Row],[Column1]])</f>
        <v>3.6834702883856969</v>
      </c>
      <c r="E8" s="3">
        <f>(normal_loading[[#This Row],[Column2]]+B9)/2*(A9-normal_loading[[#This Row],[Column1]])</f>
        <v>11.057943131273669</v>
      </c>
    </row>
    <row r="9" spans="1:5" x14ac:dyDescent="0.25">
      <c r="A9" s="36">
        <v>0.36666666999999997</v>
      </c>
      <c r="B9" s="3">
        <v>152.93415999999999</v>
      </c>
      <c r="C9">
        <f>normal_loading[[#This Row],[Column2]]*normal_loading[[#This Row],[Column1]]</f>
        <v>56.075859176447196</v>
      </c>
      <c r="D9" s="3">
        <f>(normal_loading[[#This Row],[Column3]]+C10)/2*(A10-normal_loading[[#This Row],[Column1]])</f>
        <v>7.6245471817458537</v>
      </c>
      <c r="E9" s="3">
        <f>(normal_loading[[#This Row],[Column2]]+B10)/2*(A10-normal_loading[[#This Row],[Column1]])</f>
        <v>18.037272063198301</v>
      </c>
    </row>
    <row r="10" spans="1:5" x14ac:dyDescent="0.25">
      <c r="A10" s="36">
        <v>0.45833332999999998</v>
      </c>
      <c r="B10" s="3">
        <v>240.60634999999999</v>
      </c>
      <c r="C10">
        <f>normal_loading[[#This Row],[Column2]]*normal_loading[[#This Row],[Column1]]</f>
        <v>110.27790961464549</v>
      </c>
      <c r="D10" s="3">
        <f>(normal_loading[[#This Row],[Column3]]+C11)/2*(A11-normal_loading[[#This Row],[Column1]])</f>
        <v>13.196886912224707</v>
      </c>
      <c r="E10" s="3">
        <f>(normal_loading[[#This Row],[Column2]]+B11)/2*(A11-normal_loading[[#This Row],[Column1]])</f>
        <v>25.832305147689869</v>
      </c>
    </row>
    <row r="11" spans="1:5" x14ac:dyDescent="0.25">
      <c r="A11" s="36">
        <v>0.55000000000000004</v>
      </c>
      <c r="B11" s="3">
        <v>323.00756000000001</v>
      </c>
      <c r="C11">
        <f>normal_loading[[#This Row],[Column2]]*normal_loading[[#This Row],[Column1]]</f>
        <v>177.65415800000002</v>
      </c>
      <c r="D11" s="3">
        <f>(normal_loading[[#This Row],[Column3]]+C12)/2*(A12-normal_loading[[#This Row],[Column1]])</f>
        <v>20.871275826120712</v>
      </c>
      <c r="E11" s="3">
        <f>(normal_loading[[#This Row],[Column2]]+B12)/2*(A12-normal_loading[[#This Row],[Column1]])</f>
        <v>34.641594051360926</v>
      </c>
    </row>
    <row r="12" spans="1:5" x14ac:dyDescent="0.25">
      <c r="A12" s="36">
        <v>0.64166666999999999</v>
      </c>
      <c r="B12" s="3">
        <v>432.80901</v>
      </c>
      <c r="C12">
        <f>normal_loading[[#This Row],[Column2]]*normal_loading[[#This Row],[Column1]]</f>
        <v>277.71911619269667</v>
      </c>
      <c r="D12" s="3">
        <f>(normal_loading[[#This Row],[Column3]]+C13)/2*(A13-normal_loading[[#This Row],[Column1]])</f>
        <v>32.784809238873827</v>
      </c>
      <c r="E12" s="3">
        <f>(normal_loading[[#This Row],[Column2]]+B13)/2*(A13-normal_loading[[#This Row],[Column1]])</f>
        <v>47.186192859943304</v>
      </c>
    </row>
    <row r="13" spans="1:5" x14ac:dyDescent="0.25">
      <c r="A13" s="36">
        <v>0.73333333000000001</v>
      </c>
      <c r="B13" s="3">
        <v>596.70799999999997</v>
      </c>
      <c r="C13">
        <f>normal_loading[[#This Row],[Column2]]*normal_loading[[#This Row],[Column1]]</f>
        <v>437.58586467763996</v>
      </c>
      <c r="D13" s="3">
        <f>(normal_loading[[#This Row],[Column3]]+C14)/2*(A14-normal_loading[[#This Row],[Column1]])</f>
        <v>33.842359593981357</v>
      </c>
      <c r="E13" s="3">
        <f>(normal_loading[[#This Row],[Column2]]+B14)/2*(A14-normal_loading[[#This Row],[Column1]])</f>
        <v>44.059832893842326</v>
      </c>
    </row>
    <row r="14" spans="1:5" x14ac:dyDescent="0.25">
      <c r="A14" s="36">
        <v>0.82499999999999996</v>
      </c>
      <c r="B14" s="3">
        <v>364.59741000000002</v>
      </c>
      <c r="C14">
        <f>normal_loading[[#This Row],[Column2]]*normal_loading[[#This Row],[Column1]]</f>
        <v>300.79286324999998</v>
      </c>
      <c r="D14" s="3"/>
      <c r="E14" s="3" t="s">
        <v>13</v>
      </c>
    </row>
    <row r="15" spans="1:5" x14ac:dyDescent="0.25">
      <c r="D15" s="3">
        <f>SUM(D5:D14)</f>
        <v>114.09834008454392</v>
      </c>
      <c r="E15" s="3">
        <f>SUM(E5:E13)</f>
        <v>191.93507906814176</v>
      </c>
    </row>
    <row r="16" spans="1:5" x14ac:dyDescent="0.25">
      <c r="D16" s="3"/>
    </row>
    <row r="17" spans="1:5" x14ac:dyDescent="0.25">
      <c r="D17" s="3"/>
    </row>
    <row r="18" spans="1:5" x14ac:dyDescent="0.25">
      <c r="A18" s="3" t="s">
        <v>83</v>
      </c>
      <c r="B18" s="3" t="s">
        <v>88</v>
      </c>
      <c r="D18" s="3"/>
      <c r="E18" s="3" t="s">
        <v>13</v>
      </c>
    </row>
    <row r="19" spans="1:5" x14ac:dyDescent="0.25">
      <c r="A19" s="3">
        <v>0</v>
      </c>
      <c r="B19" s="3">
        <v>6.7041047000000002</v>
      </c>
      <c r="C19">
        <f>normal_loading[[#This Row],[Column2]]*normal_loading[[#This Row],[Column1]]</f>
        <v>0</v>
      </c>
      <c r="D19" s="3"/>
      <c r="E19" s="3">
        <f>(normal_loading[[#This Row],[Column2]]+B20)/2*(A20-normal_loading[[#This Row],[Column1]])</f>
        <v>0.23395431210074294</v>
      </c>
    </row>
    <row r="20" spans="1:5" x14ac:dyDescent="0.25">
      <c r="A20" s="3">
        <v>9.1666666999999993E-2</v>
      </c>
      <c r="B20" s="3">
        <v>-1.599647</v>
      </c>
      <c r="C20">
        <f>normal_loading[[#This Row],[Column2]]*normal_loading[[#This Row],[Column1]]</f>
        <v>-0.14663430886654899</v>
      </c>
      <c r="D20" s="3">
        <f>(normal_loading[[#This Row],[Column3]]+C21)/2*(A21-normal_loading[[#This Row],[Column1]])</f>
        <v>-8.1544004499477851E-2</v>
      </c>
      <c r="E20" s="3">
        <f>(normal_loading[[#This Row],[Column2]]+B21)/2*(A21-normal_loading[[#This Row],[Column1]])</f>
        <v>-0.48144406199223666</v>
      </c>
    </row>
    <row r="21" spans="1:5" x14ac:dyDescent="0.25">
      <c r="A21" s="3">
        <v>0.18333332999999999</v>
      </c>
      <c r="B21" s="3">
        <v>-8.9045874999999999</v>
      </c>
      <c r="C21">
        <f>normal_loading[[#This Row],[Column2]]*normal_loading[[#This Row],[Column1]]</f>
        <v>-1.6325076786513748</v>
      </c>
      <c r="D21" s="3">
        <f>(normal_loading[[#This Row],[Column3]]+C22)/2*(A22-normal_loading[[#This Row],[Column1]])</f>
        <v>-6.5195063387042534E-2</v>
      </c>
      <c r="E21" s="3">
        <f>(normal_loading[[#This Row],[Column2]]+B22)/2*(A22-normal_loading[[#This Row],[Column1]])</f>
        <v>-0.3731152766928279</v>
      </c>
    </row>
    <row r="22" spans="1:5" x14ac:dyDescent="0.25">
      <c r="A22" s="3">
        <v>0.27500000000000002</v>
      </c>
      <c r="B22" s="3">
        <v>0.76389085000000001</v>
      </c>
      <c r="C22">
        <f>normal_loading[[#This Row],[Column2]]*normal_loading[[#This Row],[Column1]]</f>
        <v>0.21006998375000002</v>
      </c>
      <c r="D22" s="3">
        <f>(normal_loading[[#This Row],[Column3]]+C23)/2*(A23-normal_loading[[#This Row],[Column1]])</f>
        <v>0.14095892333879154</v>
      </c>
      <c r="E22" s="3">
        <f>(normal_loading[[#This Row],[Column2]]+B23)/2*(A23-normal_loading[[#This Row],[Column1]])</f>
        <v>0.39318634033935101</v>
      </c>
    </row>
    <row r="23" spans="1:5" x14ac:dyDescent="0.25">
      <c r="A23" s="3">
        <v>0.36666666999999997</v>
      </c>
      <c r="B23" s="3">
        <v>7.8147199000000001</v>
      </c>
      <c r="C23">
        <f>normal_loading[[#This Row],[Column2]]*normal_loading[[#This Row],[Column1]]</f>
        <v>2.865397322715733</v>
      </c>
      <c r="D23" s="3">
        <f>(normal_loading[[#This Row],[Column3]]+C24)/2*(A24-normal_loading[[#This Row],[Column1]])</f>
        <v>0.29054174679112321</v>
      </c>
      <c r="E23" s="3">
        <f>(normal_loading[[#This Row],[Column2]]+B24)/2*(A24-normal_loading[[#This Row],[Column1]])</f>
        <v>0.7055441928543581</v>
      </c>
    </row>
    <row r="24" spans="1:5" x14ac:dyDescent="0.25">
      <c r="A24" s="3">
        <v>0.45833332999999998</v>
      </c>
      <c r="B24" s="3">
        <v>7.5789726999999996</v>
      </c>
      <c r="C24">
        <f>normal_loading[[#This Row],[Column2]]*normal_loading[[#This Row],[Column1]]</f>
        <v>3.4736957955700909</v>
      </c>
      <c r="D24" s="3">
        <f>(normal_loading[[#This Row],[Column3]]+C25)/2*(A25-normal_loading[[#This Row],[Column1]])</f>
        <v>0.22978582059031039</v>
      </c>
      <c r="E24" s="3">
        <f>(normal_loading[[#This Row],[Column2]]+B25)/2*(A25-normal_loading[[#This Row],[Column1]])</f>
        <v>0.47568733563105425</v>
      </c>
    </row>
    <row r="25" spans="1:5" x14ac:dyDescent="0.25">
      <c r="A25" s="3">
        <v>0.55000000000000004</v>
      </c>
      <c r="B25" s="3">
        <v>2.7996596999999999</v>
      </c>
      <c r="C25">
        <f>normal_loading[[#This Row],[Column2]]*normal_loading[[#This Row],[Column1]]</f>
        <v>1.539812835</v>
      </c>
      <c r="D25" s="3">
        <f>(normal_loading[[#This Row],[Column3]]+C26)/2*(A26-normal_loading[[#This Row],[Column1]])</f>
        <v>-1.190137684039142E-2</v>
      </c>
      <c r="E25" s="3">
        <f>(normal_loading[[#This Row],[Column2]]+B26)/2*(A26-normal_loading[[#This Row],[Column1]])</f>
        <v>-2.1649375787251477E-4</v>
      </c>
    </row>
    <row r="26" spans="1:5" x14ac:dyDescent="0.25">
      <c r="A26" s="3">
        <v>0.64166666999999999</v>
      </c>
      <c r="B26" s="3">
        <v>-2.8043832000000002</v>
      </c>
      <c r="C26">
        <f>normal_loading[[#This Row],[Column2]]*normal_loading[[#This Row],[Column1]]</f>
        <v>-1.799479229347944</v>
      </c>
      <c r="D26" s="3">
        <f>(normal_loading[[#This Row],[Column3]]+C27)/2*(A27-normal_loading[[#This Row],[Column1]])</f>
        <v>-0.51413313893597745</v>
      </c>
      <c r="E26" s="3">
        <f>(normal_loading[[#This Row],[Column2]]+B27)/2*(A27-normal_loading[[#This Row],[Column1]])</f>
        <v>-0.7171574236764261</v>
      </c>
    </row>
    <row r="27" spans="1:5" x14ac:dyDescent="0.25">
      <c r="A27" s="3">
        <v>0.73333333000000001</v>
      </c>
      <c r="B27" s="3">
        <v>-12.842689</v>
      </c>
      <c r="C27">
        <f>normal_loading[[#This Row],[Column2]]*normal_loading[[#This Row],[Column1]]</f>
        <v>-9.4179718905243703</v>
      </c>
      <c r="D27" s="3">
        <f>(normal_loading[[#This Row],[Column3]]+C28)/2*(A28-normal_loading[[#This Row],[Column1]])</f>
        <v>-0.83664849946844722</v>
      </c>
      <c r="E27" s="3">
        <f>(normal_loading[[#This Row],[Column2]]+B28)/2*(A28-normal_loading[[#This Row],[Column1]])</f>
        <v>-1.0795219809220093</v>
      </c>
    </row>
    <row r="28" spans="1:5" x14ac:dyDescent="0.25">
      <c r="A28" s="3">
        <v>0.82499999999999996</v>
      </c>
      <c r="B28" s="3">
        <v>-10.710516999999999</v>
      </c>
      <c r="C28">
        <f>normal_loading[[#This Row],[Column2]]*normal_loading[[#This Row],[Column1]]</f>
        <v>-8.8361765249999991</v>
      </c>
      <c r="D28" s="3"/>
      <c r="E28" s="3" t="s">
        <v>13</v>
      </c>
    </row>
    <row r="29" spans="1:5" x14ac:dyDescent="0.25">
      <c r="D29" s="3">
        <f>SUM(D19:D28)</f>
        <v>-0.84813559241111125</v>
      </c>
      <c r="E29" s="3">
        <f>SUM(E19:E27)</f>
        <v>-0.8430830561158662</v>
      </c>
    </row>
    <row r="30" spans="1:5" x14ac:dyDescent="0.25">
      <c r="D30" s="3"/>
    </row>
    <row r="31" spans="1:5" x14ac:dyDescent="0.25">
      <c r="D31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0179-A25D-4B1A-97FC-DD921F2F941E}">
  <dimension ref="A1:E31"/>
  <sheetViews>
    <sheetView workbookViewId="0">
      <selection activeCell="B37" sqref="B37"/>
    </sheetView>
  </sheetViews>
  <sheetFormatPr defaultColWidth="9.140625" defaultRowHeight="15" x14ac:dyDescent="0.25"/>
  <cols>
    <col min="1" max="1" width="38.42578125" style="3" bestFit="1" customWidth="1"/>
    <col min="2" max="2" width="28.7109375" style="3" bestFit="1" customWidth="1"/>
    <col min="5" max="5" width="11.140625" style="3" bestFit="1" customWidth="1"/>
    <col min="6" max="16384" width="9.140625" style="3"/>
  </cols>
  <sheetData>
    <row r="1" spans="1:5" x14ac:dyDescent="0.25">
      <c r="A1" s="3" t="s">
        <v>0</v>
      </c>
      <c r="B1" s="3" t="s">
        <v>1</v>
      </c>
      <c r="C1" t="s">
        <v>81</v>
      </c>
      <c r="D1" s="3" t="s">
        <v>2</v>
      </c>
      <c r="E1" s="3" t="s">
        <v>81</v>
      </c>
    </row>
    <row r="2" spans="1:5" x14ac:dyDescent="0.25">
      <c r="B2" s="3" t="s">
        <v>13</v>
      </c>
      <c r="D2" s="3"/>
      <c r="E2" s="3" t="s">
        <v>13</v>
      </c>
    </row>
    <row r="3" spans="1:5" x14ac:dyDescent="0.25">
      <c r="A3" s="3" t="s">
        <v>85</v>
      </c>
      <c r="B3" s="3" t="s">
        <v>13</v>
      </c>
      <c r="D3" s="3"/>
      <c r="E3" s="3" t="s">
        <v>13</v>
      </c>
    </row>
    <row r="4" spans="1:5" x14ac:dyDescent="0.25">
      <c r="A4" s="3" t="s">
        <v>83</v>
      </c>
      <c r="B4" s="3" t="s">
        <v>86</v>
      </c>
      <c r="D4" s="3"/>
      <c r="E4" s="3" t="s">
        <v>13</v>
      </c>
    </row>
    <row r="5" spans="1:5" x14ac:dyDescent="0.25">
      <c r="A5" s="3">
        <v>0</v>
      </c>
      <c r="B5" s="3">
        <v>3.2088621000000002</v>
      </c>
      <c r="C5">
        <f>normal_loading22[[#This Row],[Column2]]*normal_loading22[[#This Row],[Column1]]</f>
        <v>0</v>
      </c>
      <c r="D5" s="3">
        <f>(normal_loading22[[#This Row],[Column3]]+C6)/2*(A6-normal_loading22[[#This Row],[Column1]])</f>
        <v>2.2149572813865575E-2</v>
      </c>
      <c r="E5" s="3">
        <f>(normal_loading22[[#This Row],[Column2]]+B6)/2*(A6-normal_loading22[[#This Row],[Column1]])</f>
        <v>0.38870454933013771</v>
      </c>
    </row>
    <row r="6" spans="1:5" x14ac:dyDescent="0.25">
      <c r="A6" s="3">
        <v>9.1666666999999993E-2</v>
      </c>
      <c r="B6" s="3">
        <v>5.2719643999999999</v>
      </c>
      <c r="C6">
        <f>normal_loading22[[#This Row],[Column2]]*normal_loading22[[#This Row],[Column1]]</f>
        <v>0.48326340509065474</v>
      </c>
      <c r="D6" s="3">
        <f>(normal_loading22[[#This Row],[Column3]]+C7)/2*(A7-normal_loading22[[#This Row],[Column1]])</f>
        <v>7.9463237700225314E-2</v>
      </c>
      <c r="E6" s="3">
        <f>(normal_loading22[[#This Row],[Column2]]+B7)/2*(A7-normal_loading22[[#This Row],[Column1]])</f>
        <v>0.55425169324659807</v>
      </c>
    </row>
    <row r="7" spans="1:5" x14ac:dyDescent="0.25">
      <c r="A7" s="3">
        <v>0.18333332999999999</v>
      </c>
      <c r="B7" s="3">
        <v>6.8208003000000001</v>
      </c>
      <c r="C7">
        <f>normal_loading22[[#This Row],[Column2]]*normal_loading22[[#This Row],[Column1]]</f>
        <v>1.2504800322639988</v>
      </c>
      <c r="D7" s="3">
        <f>(normal_loading22[[#This Row],[Column3]]+C8)/2*(A8-normal_loading22[[#This Row],[Column1]])</f>
        <v>0.22046337074561628</v>
      </c>
      <c r="E7" s="3">
        <f>(normal_loading22[[#This Row],[Column2]]+B8)/2*(A8-normal_loading22[[#This Row],[Column1]])</f>
        <v>0.90589166335818094</v>
      </c>
    </row>
    <row r="8" spans="1:5" x14ac:dyDescent="0.25">
      <c r="A8" s="3">
        <v>0.27500000000000002</v>
      </c>
      <c r="B8" s="3">
        <v>12.944108</v>
      </c>
      <c r="C8">
        <f>normal_loading22[[#This Row],[Column2]]*normal_loading22[[#This Row],[Column1]]</f>
        <v>3.5596297000000003</v>
      </c>
      <c r="D8" s="3">
        <f>(normal_loading22[[#This Row],[Column3]]+C9)/2*(A9-normal_loading22[[#This Row],[Column1]])</f>
        <v>0.62991543964933949</v>
      </c>
      <c r="E8" s="3">
        <f>(normal_loading22[[#This Row],[Column2]]+B9)/2*(A9-normal_loading22[[#This Row],[Column1]])</f>
        <v>1.8662690970309941</v>
      </c>
    </row>
    <row r="9" spans="1:5" x14ac:dyDescent="0.25">
      <c r="A9" s="3">
        <v>0.36666666999999997</v>
      </c>
      <c r="B9" s="3">
        <v>27.774488999999999</v>
      </c>
      <c r="C9">
        <f>normal_loading22[[#This Row],[Column2]]*normal_loading22[[#This Row],[Column1]]</f>
        <v>10.183979392581628</v>
      </c>
      <c r="D9" s="3">
        <f>(normal_loading22[[#This Row],[Column3]]+C10)/2*(A10-normal_loading22[[#This Row],[Column1]])</f>
        <v>1.6611447027325097</v>
      </c>
      <c r="E9" s="3">
        <f>(normal_loading22[[#This Row],[Column2]]+B10)/2*(A10-normal_loading22[[#This Row],[Column1]])</f>
        <v>3.8789151887303905</v>
      </c>
    </row>
    <row r="10" spans="1:5" x14ac:dyDescent="0.25">
      <c r="A10" s="3">
        <v>0.45833332999999998</v>
      </c>
      <c r="B10" s="3">
        <v>56.856394000000002</v>
      </c>
      <c r="C10">
        <f>normal_loading22[[#This Row],[Column2]]*normal_loading22[[#This Row],[Column1]]</f>
        <v>26.059180393812021</v>
      </c>
      <c r="D10" s="3">
        <f>(normal_loading22[[#This Row],[Column3]]+C11)/2*(A11-normal_loading22[[#This Row],[Column1]])</f>
        <v>3.5101237383989115</v>
      </c>
      <c r="E10" s="3">
        <f>(normal_loading22[[#This Row],[Column2]]+B11)/2*(A11-normal_loading22[[#This Row],[Column1]])</f>
        <v>6.81636286870107</v>
      </c>
    </row>
    <row r="11" spans="1:5" x14ac:dyDescent="0.25">
      <c r="A11" s="3">
        <v>0.55000000000000004</v>
      </c>
      <c r="B11" s="3">
        <v>91.864244999999997</v>
      </c>
      <c r="C11">
        <f>normal_loading22[[#This Row],[Column2]]*normal_loading22[[#This Row],[Column1]]</f>
        <v>50.525334749999999</v>
      </c>
      <c r="D11" s="3">
        <f>(normal_loading22[[#This Row],[Column3]]+C12)/2*(A12-normal_loading22[[#This Row],[Column1]])</f>
        <v>5.948650971297921</v>
      </c>
      <c r="E11" s="3">
        <f>(normal_loading22[[#This Row],[Column2]]+B12)/2*(A12-normal_loading22[[#This Row],[Column1]])</f>
        <v>9.8721169631527204</v>
      </c>
    </row>
    <row r="12" spans="1:5" x14ac:dyDescent="0.25">
      <c r="A12" s="3">
        <v>0.64166666999999999</v>
      </c>
      <c r="B12" s="3">
        <v>123.52739</v>
      </c>
      <c r="C12">
        <f>normal_loading22[[#This Row],[Column2]]*normal_loading22[[#This Row],[Column1]]</f>
        <v>79.263408995091297</v>
      </c>
      <c r="D12" s="3">
        <f>(normal_loading22[[#This Row],[Column3]]+C13)/2*(A13-normal_loading22[[#This Row],[Column1]])</f>
        <v>8.8497752032752466</v>
      </c>
      <c r="E12" s="3">
        <f>(normal_loading22[[#This Row],[Column2]]+B13)/2*(A13-normal_loading22[[#This Row],[Column1]])</f>
        <v>12.775584237533202</v>
      </c>
    </row>
    <row r="13" spans="1:5" x14ac:dyDescent="0.25">
      <c r="A13" s="3">
        <v>0.73333333000000001</v>
      </c>
      <c r="B13" s="3">
        <v>155.21265</v>
      </c>
      <c r="C13">
        <f>normal_loading22[[#This Row],[Column2]]*normal_loading22[[#This Row],[Column1]]</f>
        <v>113.8226094826245</v>
      </c>
      <c r="D13" s="3">
        <f>(normal_loading22[[#This Row],[Column3]]+C14)/2*(A14-normal_loading22[[#This Row],[Column1]])</f>
        <v>8.5922380809194614</v>
      </c>
      <c r="E13" s="3">
        <f>(normal_loading22[[#This Row],[Column2]]+B14)/2*(A14-normal_loading22[[#This Row],[Column1]])</f>
        <v>11.20526888663097</v>
      </c>
    </row>
    <row r="14" spans="1:5" x14ac:dyDescent="0.25">
      <c r="A14" s="3">
        <v>0.82499999999999996</v>
      </c>
      <c r="B14" s="3">
        <v>89.265934999999999</v>
      </c>
      <c r="C14">
        <f>normal_loading22[[#This Row],[Column2]]*normal_loading22[[#This Row],[Column1]]</f>
        <v>73.644396374999999</v>
      </c>
      <c r="D14" s="3"/>
      <c r="E14" s="3" t="s">
        <v>13</v>
      </c>
    </row>
    <row r="15" spans="1:5" x14ac:dyDescent="0.25">
      <c r="D15" s="3">
        <f>SUM(D5:D14)</f>
        <v>29.513924317533096</v>
      </c>
      <c r="E15" s="3">
        <f>SUM(E5:E13)</f>
        <v>48.263365147714261</v>
      </c>
    </row>
    <row r="16" spans="1:5" x14ac:dyDescent="0.25">
      <c r="D16" s="3"/>
    </row>
    <row r="17" spans="1:5" x14ac:dyDescent="0.25">
      <c r="D17" s="3"/>
    </row>
    <row r="18" spans="1:5" x14ac:dyDescent="0.25">
      <c r="A18" s="3" t="s">
        <v>83</v>
      </c>
      <c r="B18" s="3" t="s">
        <v>88</v>
      </c>
      <c r="D18" s="3"/>
      <c r="E18" s="3" t="s">
        <v>13</v>
      </c>
    </row>
    <row r="19" spans="1:5" x14ac:dyDescent="0.25">
      <c r="A19" s="3">
        <v>0</v>
      </c>
      <c r="B19" s="3">
        <v>1.8231104</v>
      </c>
      <c r="C19">
        <f>normal_loading22[[#This Row],[Column2]]*normal_loading22[[#This Row],[Column1]]</f>
        <v>0</v>
      </c>
      <c r="D19" s="3"/>
      <c r="E19" s="3">
        <f>(normal_loading22[[#This Row],[Column2]]+B20)/2*(A20-normal_loading22[[#This Row],[Column1]])</f>
        <v>9.3408654506334475E-3</v>
      </c>
    </row>
    <row r="20" spans="1:5" x14ac:dyDescent="0.25">
      <c r="A20" s="3">
        <v>9.1666666999999993E-2</v>
      </c>
      <c r="B20" s="3">
        <v>-1.6193097000000001</v>
      </c>
      <c r="C20">
        <f>normal_loading22[[#This Row],[Column2]]*normal_loading22[[#This Row],[Column1]]</f>
        <v>-0.1484367230397699</v>
      </c>
      <c r="D20" s="3">
        <f>(normal_loading22[[#This Row],[Column3]]+C21)/2*(A21-normal_loading22[[#This Row],[Column1]])</f>
        <v>-5.6004024678215032E-2</v>
      </c>
      <c r="E20" s="3">
        <f>(normal_loading22[[#This Row],[Column2]]+B21)/2*(A21-normal_loading22[[#This Row],[Column1]])</f>
        <v>-0.34258568212990542</v>
      </c>
    </row>
    <row r="21" spans="1:5" x14ac:dyDescent="0.25">
      <c r="A21" s="3">
        <v>0.18333332999999999</v>
      </c>
      <c r="B21" s="3">
        <v>-5.8552872999999996</v>
      </c>
      <c r="C21">
        <f>normal_loading22[[#This Row],[Column2]]*normal_loading22[[#This Row],[Column1]]</f>
        <v>-1.073469318815709</v>
      </c>
      <c r="D21" s="3">
        <f>(normal_loading22[[#This Row],[Column3]]+C22)/2*(A22-normal_loading22[[#This Row],[Column1]])</f>
        <v>-0.14723110499749489</v>
      </c>
      <c r="E21" s="3">
        <f>(normal_loading22[[#This Row],[Column2]]+B22)/2*(A22-normal_loading22[[#This Row],[Column1]])</f>
        <v>-0.6248416210548462</v>
      </c>
    </row>
    <row r="22" spans="1:5" x14ac:dyDescent="0.25">
      <c r="A22" s="3">
        <v>0.27500000000000002</v>
      </c>
      <c r="B22" s="3">
        <v>-7.7776202999999997</v>
      </c>
      <c r="C22">
        <f>normal_loading22[[#This Row],[Column2]]*normal_loading22[[#This Row],[Column1]]</f>
        <v>-2.1388455825000001</v>
      </c>
      <c r="D22" s="3">
        <f>(normal_loading22[[#This Row],[Column3]]+C23)/2*(A23-normal_loading22[[#This Row],[Column1]])</f>
        <v>-0.19406193257217191</v>
      </c>
      <c r="E22" s="3">
        <f>(normal_loading22[[#This Row],[Column2]]+B23)/2*(A23-normal_loading22[[#This Row],[Column1]])</f>
        <v>-0.61837838290315217</v>
      </c>
    </row>
    <row r="23" spans="1:5" x14ac:dyDescent="0.25">
      <c r="A23" s="3">
        <v>0.36666666999999997</v>
      </c>
      <c r="B23" s="3">
        <v>-5.7142711999999998</v>
      </c>
      <c r="C23">
        <f>normal_loading22[[#This Row],[Column2]]*normal_loading22[[#This Row],[Column1]]</f>
        <v>-2.0952327923809038</v>
      </c>
      <c r="D23" s="3">
        <f>(normal_loading22[[#This Row],[Column3]]+C24)/2*(A24-normal_loading22[[#This Row],[Column1]])</f>
        <v>-8.1833623293831467E-2</v>
      </c>
      <c r="E23" s="3">
        <f>(normal_loading22[[#This Row],[Column2]]+B24)/2*(A24-normal_loading22[[#This Row],[Column1]])</f>
        <v>-0.23092690058031512</v>
      </c>
    </row>
    <row r="24" spans="1:5" x14ac:dyDescent="0.25">
      <c r="A24" s="3">
        <v>0.45833332999999998</v>
      </c>
      <c r="B24" s="3">
        <v>0.67586573000000005</v>
      </c>
      <c r="C24">
        <f>normal_loading22[[#This Row],[Column2]]*normal_loading22[[#This Row],[Column1]]</f>
        <v>0.30977179066378091</v>
      </c>
      <c r="D24" s="3">
        <f>(normal_loading22[[#This Row],[Column3]]+C25)/2*(A25-normal_loading22[[#This Row],[Column1]])</f>
        <v>3.3816043593430913E-2</v>
      </c>
      <c r="E24" s="3">
        <f>(normal_loading22[[#This Row],[Column2]]+B25)/2*(A25-normal_loading22[[#This Row],[Column1]])</f>
        <v>6.6646579215178595E-2</v>
      </c>
    </row>
    <row r="25" spans="1:5" x14ac:dyDescent="0.25">
      <c r="A25" s="3">
        <v>0.55000000000000004</v>
      </c>
      <c r="B25" s="3">
        <v>0.77824139999999997</v>
      </c>
      <c r="C25">
        <f>normal_loading22[[#This Row],[Column2]]*normal_loading22[[#This Row],[Column1]]</f>
        <v>0.42803277000000001</v>
      </c>
      <c r="D25" s="3">
        <f>(normal_loading22[[#This Row],[Column3]]+C26)/2*(A26-normal_loading22[[#This Row],[Column1]])</f>
        <v>-1.9810049921715103E-2</v>
      </c>
      <c r="E25" s="3">
        <f>(normal_loading22[[#This Row],[Column2]]+B26)/2*(A26-normal_loading22[[#This Row],[Column1]])</f>
        <v>-2.5777176354018487E-2</v>
      </c>
    </row>
    <row r="26" spans="1:5" x14ac:dyDescent="0.25">
      <c r="A26" s="3">
        <v>0.64166666999999999</v>
      </c>
      <c r="B26" s="3">
        <v>-1.3406525</v>
      </c>
      <c r="C26">
        <f>normal_loading22[[#This Row],[Column2]]*normal_loading22[[#This Row],[Column1]]</f>
        <v>-0.86025202530217504</v>
      </c>
      <c r="D26" s="3">
        <f>(normal_loading22[[#This Row],[Column3]]+C27)/2*(A27-normal_loading22[[#This Row],[Column1]])</f>
        <v>-0.15271593173256925</v>
      </c>
      <c r="E26" s="3">
        <f>(normal_loading22[[#This Row],[Column2]]+B27)/2*(A27-normal_loading22[[#This Row],[Column1]])</f>
        <v>-0.21592981929601204</v>
      </c>
    </row>
    <row r="27" spans="1:5" x14ac:dyDescent="0.25">
      <c r="A27" s="3">
        <v>0.73333333000000001</v>
      </c>
      <c r="B27" s="3">
        <v>-3.3705438999999999</v>
      </c>
      <c r="C27">
        <f>normal_loading22[[#This Row],[Column2]]*normal_loading22[[#This Row],[Column1]]</f>
        <v>-2.471732182098187</v>
      </c>
      <c r="D27" s="3">
        <f>(normal_loading22[[#This Row],[Column3]]+C28)/2*(A28-normal_loading22[[#This Row],[Column1]])</f>
        <v>-0.20169241581585284</v>
      </c>
      <c r="E27" s="3">
        <f>(normal_loading22[[#This Row],[Column2]]+B28)/2*(A28-normal_loading22[[#This Row],[Column1]])</f>
        <v>-0.26164046368086485</v>
      </c>
    </row>
    <row r="28" spans="1:5" x14ac:dyDescent="0.25">
      <c r="A28" s="3">
        <v>0.82499999999999996</v>
      </c>
      <c r="B28" s="3">
        <v>-2.3379751</v>
      </c>
      <c r="C28">
        <f>normal_loading22[[#This Row],[Column2]]*normal_loading22[[#This Row],[Column1]]</f>
        <v>-1.9288294574999998</v>
      </c>
      <c r="D28" s="3"/>
      <c r="E28" s="3" t="s">
        <v>13</v>
      </c>
    </row>
    <row r="29" spans="1:5" x14ac:dyDescent="0.25">
      <c r="D29" s="3">
        <f>SUM(D19:D28)</f>
        <v>-0.8195330394184196</v>
      </c>
      <c r="E29" s="3">
        <f>SUM(E19:E27)</f>
        <v>-2.244092601333302</v>
      </c>
    </row>
    <row r="30" spans="1:5" x14ac:dyDescent="0.25">
      <c r="D30" s="3"/>
    </row>
    <row r="31" spans="1:5" x14ac:dyDescent="0.25">
      <c r="D3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068C-FFAD-4EFB-9962-B088B4604F13}">
  <dimension ref="A1:L15"/>
  <sheetViews>
    <sheetView topLeftCell="J1" workbookViewId="0">
      <selection activeCell="B65" sqref="B65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9" width="11.5703125" bestFit="1" customWidth="1"/>
    <col min="10" max="10" width="11.5703125" customWidth="1"/>
    <col min="11" max="11" width="11.5703125" bestFit="1" customWidth="1"/>
    <col min="12" max="12" width="10.5703125" bestFit="1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16</v>
      </c>
      <c r="L1" t="s">
        <v>3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s="1" customFormat="1" ht="128.25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</row>
    <row r="4" spans="1:12" s="1" customFormat="1" ht="94.5" x14ac:dyDescent="0.25">
      <c r="A4" s="1" t="s">
        <v>28</v>
      </c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</row>
    <row r="5" spans="1:12" x14ac:dyDescent="0.25">
      <c r="A5" s="3">
        <v>1</v>
      </c>
      <c r="B5" s="3">
        <v>3.4008797E-2</v>
      </c>
      <c r="C5" s="3">
        <v>3.6934188999999999E-2</v>
      </c>
      <c r="D5" s="3">
        <v>3.9700128000000001E-2</v>
      </c>
      <c r="E5" s="3">
        <v>4.2305282999999999E-2</v>
      </c>
      <c r="F5" s="3">
        <v>4.4749840999999999E-2</v>
      </c>
      <c r="G5" s="3">
        <v>4.7035549000000003E-2</v>
      </c>
      <c r="H5" s="3">
        <v>4.9166314000000003E-2</v>
      </c>
      <c r="I5" s="3">
        <v>5.1147662000000003E-2</v>
      </c>
      <c r="J5" s="3">
        <v>5.2986841999999999E-2</v>
      </c>
      <c r="K5" s="3">
        <v>5.4692995000000001E-2</v>
      </c>
      <c r="L5" s="3">
        <v>5.6276399999999997E-2</v>
      </c>
    </row>
    <row r="6" spans="1:12" x14ac:dyDescent="0.25">
      <c r="A6" s="3">
        <v>1.5</v>
      </c>
      <c r="B6" s="3">
        <v>4.1589624999999998E-2</v>
      </c>
      <c r="C6" s="3">
        <v>4.5004192999999998E-2</v>
      </c>
      <c r="D6" s="3">
        <v>4.8245142999999997E-2</v>
      </c>
      <c r="E6" s="3">
        <v>5.1316320999999998E-2</v>
      </c>
      <c r="F6" s="3">
        <v>5.4222806999999998E-2</v>
      </c>
      <c r="G6" s="3">
        <v>5.6970786000000002E-2</v>
      </c>
      <c r="H6" s="3">
        <v>5.9565584999999997E-2</v>
      </c>
      <c r="I6" s="3">
        <v>6.2010943999999998E-2</v>
      </c>
      <c r="J6" s="3">
        <v>6.4306564999999996E-2</v>
      </c>
      <c r="K6" s="3">
        <v>6.6344999000000002E-2</v>
      </c>
      <c r="L6" s="3">
        <v>6.7429199999999995E-2</v>
      </c>
    </row>
    <row r="7" spans="1:12" x14ac:dyDescent="0.25">
      <c r="A7" s="3">
        <v>2</v>
      </c>
      <c r="B7" s="3">
        <v>5.0596248000000003E-2</v>
      </c>
      <c r="C7" s="3">
        <v>5.4921790999999998E-2</v>
      </c>
      <c r="D7" s="3">
        <v>5.9037235E-2</v>
      </c>
      <c r="E7" s="3">
        <v>6.2940030999999994E-2</v>
      </c>
      <c r="F7" s="3">
        <v>6.6622019000000005E-2</v>
      </c>
      <c r="G7" s="3">
        <v>7.0065140999999997E-2</v>
      </c>
      <c r="H7" s="3">
        <v>7.2255544000000005E-2</v>
      </c>
      <c r="I7" s="3">
        <v>7.4904837000000002E-2</v>
      </c>
      <c r="J7" s="3">
        <v>7.4295066000000007E-2</v>
      </c>
      <c r="K7" s="3">
        <v>7.4919991000000005E-2</v>
      </c>
      <c r="L7" s="3">
        <v>7.6431170000000007E-2</v>
      </c>
    </row>
    <row r="8" spans="1:12" x14ac:dyDescent="0.25">
      <c r="A8" s="3">
        <v>2.5</v>
      </c>
      <c r="B8" s="3">
        <v>6.1168104000000001E-2</v>
      </c>
      <c r="C8" s="3">
        <v>6.6602148E-2</v>
      </c>
      <c r="D8" s="3">
        <v>7.1702182000000003E-2</v>
      </c>
      <c r="E8" s="3">
        <v>7.5728140999999999E-2</v>
      </c>
      <c r="F8" s="3">
        <v>7.9272479000000007E-2</v>
      </c>
      <c r="G8" s="3">
        <v>8.1276491000000006E-2</v>
      </c>
      <c r="H8" s="3">
        <v>8.1393935000000001E-2</v>
      </c>
      <c r="I8" s="3">
        <v>8.1192680000000003E-2</v>
      </c>
      <c r="J8" s="3">
        <v>8.2763903E-2</v>
      </c>
      <c r="K8" s="3">
        <v>8.4117717999999994E-2</v>
      </c>
      <c r="L8" s="3">
        <v>8.5026330999999997E-2</v>
      </c>
    </row>
    <row r="9" spans="1:12" x14ac:dyDescent="0.25">
      <c r="A9" s="3">
        <v>3</v>
      </c>
      <c r="B9" s="3">
        <v>7.2586737999999998E-2</v>
      </c>
      <c r="C9" s="3">
        <v>7.8471571000000004E-2</v>
      </c>
      <c r="D9" s="3">
        <v>8.3492576999999998E-2</v>
      </c>
      <c r="E9" s="3">
        <v>8.5443854E-2</v>
      </c>
      <c r="F9" s="3">
        <v>8.8786489999999996E-2</v>
      </c>
      <c r="G9" s="3">
        <v>8.3398014000000006E-2</v>
      </c>
      <c r="H9" s="3">
        <v>8.6324735999999999E-2</v>
      </c>
      <c r="I9" s="3">
        <v>9.0334542000000004E-2</v>
      </c>
      <c r="J9" s="3">
        <v>8.8246472000000006E-2</v>
      </c>
      <c r="K9" s="3">
        <v>8.4915041999999996E-2</v>
      </c>
      <c r="L9" s="3">
        <v>8.1372336000000003E-2</v>
      </c>
    </row>
    <row r="10" spans="1:12" x14ac:dyDescent="0.25">
      <c r="A10" s="3">
        <v>3.5</v>
      </c>
      <c r="B10" s="3">
        <v>8.3014517999999995E-2</v>
      </c>
      <c r="C10" s="3">
        <v>8.9006528000000001E-2</v>
      </c>
      <c r="D10" s="3">
        <v>9.2757210000000007E-2</v>
      </c>
      <c r="E10" s="3">
        <v>9.0529203000000003E-2</v>
      </c>
      <c r="F10" s="3">
        <v>8.8743396000000002E-2</v>
      </c>
      <c r="G10" s="3">
        <v>9.2796459999999997E-2</v>
      </c>
      <c r="H10" s="3">
        <v>9.8241486000000003E-2</v>
      </c>
      <c r="I10" s="3">
        <v>9.6501647999999995E-2</v>
      </c>
      <c r="J10" s="3">
        <v>8.8051676999999995E-2</v>
      </c>
      <c r="K10" s="3">
        <v>8.1668801999999999E-2</v>
      </c>
      <c r="L10" s="3">
        <v>7.1250467999999997E-2</v>
      </c>
    </row>
    <row r="11" spans="1:12" x14ac:dyDescent="0.25">
      <c r="A11" s="3">
        <v>4</v>
      </c>
      <c r="B11" s="3">
        <v>8.9956664000000006E-2</v>
      </c>
      <c r="C11" s="3">
        <v>9.1662123999999998E-2</v>
      </c>
      <c r="D11" s="3">
        <v>8.8515363999999999E-2</v>
      </c>
      <c r="E11" s="3">
        <v>9.1951146999999997E-2</v>
      </c>
      <c r="F11" s="3">
        <v>0.10073314999999999</v>
      </c>
      <c r="G11" s="3">
        <v>0.10129771</v>
      </c>
      <c r="H11" s="3">
        <v>9.7988277999999998E-2</v>
      </c>
      <c r="I11" s="3">
        <v>9.1455079999999994E-2</v>
      </c>
      <c r="J11" s="3">
        <v>8.2528799999999999E-2</v>
      </c>
      <c r="K11" s="3">
        <v>7.1268818999999997E-2</v>
      </c>
      <c r="L11" s="3">
        <v>5.8811086999999998E-2</v>
      </c>
    </row>
    <row r="12" spans="1:12" x14ac:dyDescent="0.25">
      <c r="A12" s="3">
        <v>4.5</v>
      </c>
      <c r="B12" s="3">
        <v>8.8869906999999998E-2</v>
      </c>
      <c r="C12" s="3">
        <v>8.5198067000000002E-2</v>
      </c>
      <c r="D12" s="3">
        <v>9.2122540000000003E-2</v>
      </c>
      <c r="E12" s="3">
        <v>0.10188202</v>
      </c>
      <c r="F12" s="3">
        <v>0.10411242</v>
      </c>
      <c r="G12" s="3">
        <v>9.9515714000000005E-2</v>
      </c>
      <c r="H12" s="3">
        <v>9.3139127000000002E-2</v>
      </c>
      <c r="I12" s="3">
        <v>8.4370233000000003E-2</v>
      </c>
      <c r="J12" s="3">
        <v>7.2906360000000003E-2</v>
      </c>
      <c r="K12" s="3">
        <v>6.0184248000000003E-2</v>
      </c>
      <c r="L12" s="3">
        <v>4.6136997999999999E-2</v>
      </c>
    </row>
    <row r="13" spans="1:12" x14ac:dyDescent="0.25">
      <c r="A13" s="3">
        <v>5</v>
      </c>
      <c r="B13" s="3">
        <v>7.4922152000000006E-2</v>
      </c>
      <c r="C13" s="3">
        <v>9.2365578000000004E-2</v>
      </c>
      <c r="D13" s="3">
        <v>0.10330546</v>
      </c>
      <c r="E13" s="3">
        <v>0.10079149</v>
      </c>
      <c r="F13" s="3">
        <v>9.8062216999999993E-2</v>
      </c>
      <c r="G13" s="3">
        <v>9.3868262999999993E-2</v>
      </c>
      <c r="H13" s="3">
        <v>8.6200877999999995E-2</v>
      </c>
      <c r="I13" s="3">
        <v>7.5252257000000003E-2</v>
      </c>
      <c r="J13" s="3">
        <v>6.3365309999999994E-2</v>
      </c>
      <c r="K13" s="3">
        <v>4.9070585999999999E-2</v>
      </c>
      <c r="L13" s="3">
        <v>3.2966025000000003E-2</v>
      </c>
    </row>
    <row r="14" spans="1:12" x14ac:dyDescent="0.25">
      <c r="A14" s="3">
        <v>5.5</v>
      </c>
      <c r="B14" s="3">
        <v>8.1107325999999993E-2</v>
      </c>
      <c r="C14" s="3">
        <v>9.2215805999999997E-2</v>
      </c>
      <c r="D14" s="3">
        <v>9.3188076999999994E-2</v>
      </c>
      <c r="E14" s="3">
        <v>9.3296490999999995E-2</v>
      </c>
      <c r="F14" s="3">
        <v>9.1659306999999995E-2</v>
      </c>
      <c r="G14" s="3">
        <v>8.6535453999999998E-2</v>
      </c>
      <c r="H14" s="3">
        <v>7.7499516000000004E-2</v>
      </c>
      <c r="I14" s="3">
        <v>6.7235670999999997E-2</v>
      </c>
      <c r="J14" s="3">
        <v>5.374052E-2</v>
      </c>
      <c r="K14" s="3">
        <v>3.8386621000000003E-2</v>
      </c>
      <c r="L14" s="3">
        <v>1.8378366E-2</v>
      </c>
    </row>
    <row r="15" spans="1:12" x14ac:dyDescent="0.25">
      <c r="A15" s="3">
        <v>6</v>
      </c>
      <c r="B15" s="3">
        <v>7.4173725999999995E-2</v>
      </c>
      <c r="C15" s="3">
        <v>7.9535178999999998E-2</v>
      </c>
      <c r="D15" s="3">
        <v>8.3317063999999996E-2</v>
      </c>
      <c r="E15" s="3">
        <v>8.5517466E-2</v>
      </c>
      <c r="F15" s="3">
        <v>8.3952092000000006E-2</v>
      </c>
      <c r="G15" s="3">
        <v>7.8515470000000004E-2</v>
      </c>
      <c r="H15" s="3">
        <v>7.0514560000000004E-2</v>
      </c>
      <c r="I15" s="3">
        <v>5.8875054000000003E-2</v>
      </c>
      <c r="J15" s="3">
        <v>4.4679723999999997E-2</v>
      </c>
      <c r="K15" s="3">
        <v>2.6499582000000001E-2</v>
      </c>
      <c r="L15" s="3">
        <v>-7.9361610000000006E-3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459-8164-461C-9210-E321EFA3E580}">
  <dimension ref="A1:L15"/>
  <sheetViews>
    <sheetView workbookViewId="0">
      <selection activeCell="G19" sqref="G19"/>
    </sheetView>
  </sheetViews>
  <sheetFormatPr defaultRowHeight="15" x14ac:dyDescent="0.25"/>
  <cols>
    <col min="1" max="1" width="8.28515625" bestFit="1" customWidth="1"/>
    <col min="2" max="2" width="10.5703125" bestFit="1" customWidth="1"/>
    <col min="3" max="10" width="11.5703125" bestFit="1" customWidth="1"/>
    <col min="11" max="12" width="10.5703125" bestFit="1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</v>
      </c>
      <c r="L1" t="s">
        <v>3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s="1" customFormat="1" ht="128.25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</row>
    <row r="4" spans="1:12" s="1" customFormat="1" ht="88.5" x14ac:dyDescent="0.25">
      <c r="A4" s="1" t="s">
        <v>28</v>
      </c>
      <c r="B4" s="1" t="s">
        <v>30</v>
      </c>
      <c r="C4" s="1" t="s">
        <v>30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</row>
    <row r="5" spans="1:12" x14ac:dyDescent="0.25">
      <c r="A5" s="3">
        <v>1</v>
      </c>
      <c r="B5" s="3">
        <v>0.16916381999999999</v>
      </c>
      <c r="C5" s="3">
        <v>0.16582326999999999</v>
      </c>
      <c r="D5" s="3">
        <v>0.16214894999999999</v>
      </c>
      <c r="E5" s="3">
        <v>0.15816838999999999</v>
      </c>
      <c r="F5" s="3">
        <v>0.15391150000000001</v>
      </c>
      <c r="G5" s="3">
        <v>0.14941092</v>
      </c>
      <c r="H5" s="3">
        <v>0.14470273</v>
      </c>
      <c r="I5" s="3">
        <v>0.13982552000000001</v>
      </c>
      <c r="J5" s="3">
        <v>0.13482073</v>
      </c>
      <c r="K5" s="3">
        <v>0.12973272999999999</v>
      </c>
      <c r="L5" s="3">
        <v>0.124608</v>
      </c>
    </row>
    <row r="6" spans="1:12" x14ac:dyDescent="0.25">
      <c r="A6" s="3">
        <v>1.5</v>
      </c>
      <c r="B6" s="3">
        <v>0.21124849000000001</v>
      </c>
      <c r="C6" s="3">
        <v>0.20634614000000001</v>
      </c>
      <c r="D6" s="3">
        <v>0.20119697</v>
      </c>
      <c r="E6" s="3">
        <v>0.19585474999999999</v>
      </c>
      <c r="F6" s="3">
        <v>0.19037651</v>
      </c>
      <c r="G6" s="3">
        <v>0.18482183999999999</v>
      </c>
      <c r="H6" s="3">
        <v>0.17925091000000001</v>
      </c>
      <c r="I6" s="3">
        <v>0.17372243000000001</v>
      </c>
      <c r="J6" s="3">
        <v>0.16829003000000001</v>
      </c>
      <c r="K6" s="3">
        <v>0.16275975000000001</v>
      </c>
      <c r="L6" s="3">
        <v>0.15543050999999999</v>
      </c>
    </row>
    <row r="7" spans="1:12" x14ac:dyDescent="0.25">
      <c r="A7" s="3">
        <v>2</v>
      </c>
      <c r="B7" s="3">
        <v>0.26661395999999998</v>
      </c>
      <c r="C7" s="3">
        <v>0.26052829999999999</v>
      </c>
      <c r="D7" s="3">
        <v>0.25439887999999999</v>
      </c>
      <c r="E7" s="3">
        <v>0.24830047999999999</v>
      </c>
      <c r="F7" s="3">
        <v>0.24229788999999999</v>
      </c>
      <c r="G7" s="3">
        <v>0.23643881</v>
      </c>
      <c r="H7" s="3">
        <v>0.22689602</v>
      </c>
      <c r="I7" s="3">
        <v>0.21972030000000001</v>
      </c>
      <c r="J7" s="3">
        <v>0.20868819999999999</v>
      </c>
      <c r="K7" s="3">
        <v>0.20054664</v>
      </c>
      <c r="L7" s="3">
        <v>0.19591275999999999</v>
      </c>
    </row>
    <row r="8" spans="1:12" x14ac:dyDescent="0.25">
      <c r="A8" s="3">
        <v>2.5</v>
      </c>
      <c r="B8" s="3">
        <v>0.33762521000000001</v>
      </c>
      <c r="C8" s="3">
        <v>0.33099740999999999</v>
      </c>
      <c r="D8" s="3">
        <v>0.32454412999999999</v>
      </c>
      <c r="E8" s="3">
        <v>0.31430805000000001</v>
      </c>
      <c r="F8" s="3">
        <v>0.30297115000000002</v>
      </c>
      <c r="G8" s="3">
        <v>0.29239201999999997</v>
      </c>
      <c r="H8" s="3">
        <v>0.27983254000000002</v>
      </c>
      <c r="I8" s="3">
        <v>0.26824882999999999</v>
      </c>
      <c r="J8" s="3">
        <v>0.26229565999999999</v>
      </c>
      <c r="K8" s="3">
        <v>0.25699242999999999</v>
      </c>
      <c r="L8" s="3">
        <v>0.25056306</v>
      </c>
    </row>
    <row r="9" spans="1:12" x14ac:dyDescent="0.25">
      <c r="A9" s="3">
        <v>3</v>
      </c>
      <c r="B9" s="3">
        <v>0.42599118000000002</v>
      </c>
      <c r="C9" s="3">
        <v>0.41393352</v>
      </c>
      <c r="D9" s="3">
        <v>0.39765450000000002</v>
      </c>
      <c r="E9" s="3">
        <v>0.38149250000000001</v>
      </c>
      <c r="F9" s="3">
        <v>0.37264949000000003</v>
      </c>
      <c r="G9" s="3">
        <v>0.34595048</v>
      </c>
      <c r="H9" s="3">
        <v>0.33988236999999999</v>
      </c>
      <c r="I9" s="3">
        <v>0.33923914999999999</v>
      </c>
      <c r="J9" s="3">
        <v>0.32329588999999997</v>
      </c>
      <c r="K9" s="3">
        <v>0.30383601999999998</v>
      </c>
      <c r="L9" s="3">
        <v>0.28409668999999999</v>
      </c>
    </row>
    <row r="10" spans="1:12" x14ac:dyDescent="0.25">
      <c r="A10" s="3">
        <v>3.5</v>
      </c>
      <c r="B10" s="3">
        <v>0.51365525000000001</v>
      </c>
      <c r="C10" s="3">
        <v>0.49756819000000002</v>
      </c>
      <c r="D10" s="3">
        <v>0.48440206000000002</v>
      </c>
      <c r="E10" s="3">
        <v>0.45852914</v>
      </c>
      <c r="F10" s="3">
        <v>0.43588265999999998</v>
      </c>
      <c r="G10" s="3">
        <v>0.43304351000000002</v>
      </c>
      <c r="H10" s="3">
        <v>0.43571349999999998</v>
      </c>
      <c r="I10" s="3">
        <v>0.41647290999999997</v>
      </c>
      <c r="J10" s="3">
        <v>0.37348413000000003</v>
      </c>
      <c r="K10" s="3">
        <v>0.33906585</v>
      </c>
      <c r="L10" s="3">
        <v>0.29280397000000002</v>
      </c>
    </row>
    <row r="11" spans="1:12" x14ac:dyDescent="0.25">
      <c r="A11" s="3">
        <v>4</v>
      </c>
      <c r="B11" s="3">
        <v>0.60833435999999996</v>
      </c>
      <c r="C11" s="3">
        <v>0.58691961000000004</v>
      </c>
      <c r="D11" s="3">
        <v>0.55339002999999998</v>
      </c>
      <c r="E11" s="3">
        <v>0.54136037999999997</v>
      </c>
      <c r="F11" s="3">
        <v>0.55492728999999996</v>
      </c>
      <c r="G11" s="3">
        <v>0.53663205999999997</v>
      </c>
      <c r="H11" s="3">
        <v>0.50389755000000003</v>
      </c>
      <c r="I11" s="3">
        <v>0.45686095999999998</v>
      </c>
      <c r="J11" s="3">
        <v>0.40325683000000001</v>
      </c>
      <c r="K11" s="3">
        <v>0.34284504999999998</v>
      </c>
      <c r="L11" s="3">
        <v>0.28108978000000001</v>
      </c>
    </row>
    <row r="12" spans="1:12" x14ac:dyDescent="0.25">
      <c r="A12" s="3">
        <v>4.5</v>
      </c>
      <c r="B12" s="3">
        <v>0.71107197</v>
      </c>
      <c r="C12" s="3">
        <v>0.66614145000000002</v>
      </c>
      <c r="D12" s="3">
        <v>0.6592344</v>
      </c>
      <c r="E12" s="3">
        <v>0.68046777999999997</v>
      </c>
      <c r="F12" s="3">
        <v>0.66158651999999996</v>
      </c>
      <c r="G12" s="3">
        <v>0.61005074000000004</v>
      </c>
      <c r="H12" s="3">
        <v>0.54917210000000005</v>
      </c>
      <c r="I12" s="3">
        <v>0.48204067</v>
      </c>
      <c r="J12" s="3">
        <v>0.40810138000000001</v>
      </c>
      <c r="K12" s="3">
        <v>0.33265507</v>
      </c>
      <c r="L12" s="3">
        <v>0.25592788999999999</v>
      </c>
    </row>
    <row r="13" spans="1:12" x14ac:dyDescent="0.25">
      <c r="A13" s="3">
        <v>5</v>
      </c>
      <c r="B13" s="3">
        <v>0.77550434999999995</v>
      </c>
      <c r="C13" s="3">
        <v>0.81213944999999998</v>
      </c>
      <c r="D13" s="3">
        <v>0.85159940000000001</v>
      </c>
      <c r="E13" s="3">
        <v>0.78658879000000004</v>
      </c>
      <c r="F13" s="3">
        <v>0.72602469000000003</v>
      </c>
      <c r="G13" s="3">
        <v>0.65801489000000002</v>
      </c>
      <c r="H13" s="3">
        <v>0.57842273</v>
      </c>
      <c r="I13" s="3">
        <v>0.48989490000000002</v>
      </c>
      <c r="J13" s="3">
        <v>0.40316006999999998</v>
      </c>
      <c r="K13" s="3">
        <v>0.31202974999999999</v>
      </c>
      <c r="L13" s="3">
        <v>0.21931697</v>
      </c>
    </row>
    <row r="14" spans="1:12" x14ac:dyDescent="0.25">
      <c r="A14" s="3">
        <v>5.5</v>
      </c>
      <c r="B14" s="3">
        <v>0.94770401999999998</v>
      </c>
      <c r="C14" s="3">
        <v>0.99591916999999996</v>
      </c>
      <c r="D14" s="3">
        <v>0.92468923000000003</v>
      </c>
      <c r="E14" s="3">
        <v>0.85766142999999995</v>
      </c>
      <c r="F14" s="3">
        <v>0.77922404000000001</v>
      </c>
      <c r="G14" s="3">
        <v>0.69117271999999996</v>
      </c>
      <c r="H14" s="3">
        <v>0.59099047999999998</v>
      </c>
      <c r="I14" s="3">
        <v>0.49329197000000002</v>
      </c>
      <c r="J14" s="3">
        <v>0.38940331</v>
      </c>
      <c r="K14" s="3">
        <v>0.28238859999999999</v>
      </c>
      <c r="L14" s="3">
        <v>0.17698829999999999</v>
      </c>
    </row>
    <row r="15" spans="1:12" x14ac:dyDescent="0.25">
      <c r="A15" s="3">
        <v>6</v>
      </c>
      <c r="B15" s="3">
        <v>1.1485578000000001</v>
      </c>
      <c r="C15" s="3">
        <v>1.0745084</v>
      </c>
      <c r="D15" s="3">
        <v>0.99984645999999999</v>
      </c>
      <c r="E15" s="3">
        <v>0.91616200999999997</v>
      </c>
      <c r="F15" s="3">
        <v>0.82088309999999998</v>
      </c>
      <c r="G15" s="3">
        <v>0.71302164000000001</v>
      </c>
      <c r="H15" s="3">
        <v>0.60479479999999997</v>
      </c>
      <c r="I15" s="3">
        <v>0.48934838000000003</v>
      </c>
      <c r="J15" s="3">
        <v>0.36956992999999999</v>
      </c>
      <c r="K15" s="3">
        <v>0.24634536000000001</v>
      </c>
      <c r="L15" s="3">
        <v>0.14587370999999999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0B75-BBF4-454B-A24D-23379E7B09C6}">
  <dimension ref="A1:L15"/>
  <sheetViews>
    <sheetView workbookViewId="0">
      <selection activeCell="H35" sqref="H35"/>
    </sheetView>
  </sheetViews>
  <sheetFormatPr defaultRowHeight="15" x14ac:dyDescent="0.25"/>
  <cols>
    <col min="1" max="1" width="13.42578125" bestFit="1" customWidth="1"/>
    <col min="2" max="9" width="13.140625" bestFit="1" customWidth="1"/>
    <col min="12" max="12" width="13.7109375" bestFit="1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16</v>
      </c>
      <c r="L1" t="s">
        <v>3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s="1" customFormat="1" ht="128.25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</row>
    <row r="4" spans="1:12" s="1" customFormat="1" ht="90" x14ac:dyDescent="0.25">
      <c r="A4" s="1" t="s">
        <v>28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  <c r="H4" s="1" t="s">
        <v>31</v>
      </c>
      <c r="I4" s="1" t="s">
        <v>31</v>
      </c>
      <c r="J4" s="1" t="s">
        <v>31</v>
      </c>
      <c r="K4" s="1" t="s">
        <v>31</v>
      </c>
      <c r="L4" s="1" t="s">
        <v>31</v>
      </c>
    </row>
    <row r="5" spans="1:12" x14ac:dyDescent="0.25">
      <c r="A5" s="3">
        <v>1</v>
      </c>
      <c r="B5" s="3">
        <v>3.4008797E-2</v>
      </c>
      <c r="C5" s="3">
        <v>3.6934188999999999E-2</v>
      </c>
      <c r="D5" s="3">
        <v>3.9700128000000001E-2</v>
      </c>
      <c r="E5" s="3">
        <v>4.2305282999999999E-2</v>
      </c>
      <c r="F5" s="3">
        <v>4.4749840999999999E-2</v>
      </c>
      <c r="G5" s="3">
        <v>4.7035549000000003E-2</v>
      </c>
      <c r="H5" s="3">
        <v>4.9166314000000003E-2</v>
      </c>
      <c r="I5" s="3">
        <v>5.1147662000000003E-2</v>
      </c>
      <c r="J5" s="3">
        <v>5.2986841999999999E-2</v>
      </c>
      <c r="K5" s="3">
        <v>5.4692995000000001E-2</v>
      </c>
      <c r="L5" s="3">
        <v>5.6276399999999997E-2</v>
      </c>
    </row>
    <row r="6" spans="1:12" x14ac:dyDescent="0.25">
      <c r="A6" s="3">
        <v>1.5</v>
      </c>
      <c r="B6" s="3">
        <v>6.2384438E-2</v>
      </c>
      <c r="C6" s="3">
        <v>6.7506290999999996E-2</v>
      </c>
      <c r="D6" s="3">
        <v>7.2367713E-2</v>
      </c>
      <c r="E6" s="3">
        <v>7.6974480999999997E-2</v>
      </c>
      <c r="F6" s="3">
        <v>8.1334211000000003E-2</v>
      </c>
      <c r="G6" s="3">
        <v>8.5456177999999994E-2</v>
      </c>
      <c r="H6" s="3">
        <v>8.9348375999999993E-2</v>
      </c>
      <c r="I6" s="3">
        <v>9.3016416000000005E-2</v>
      </c>
      <c r="J6" s="3">
        <v>9.6459850999999999E-2</v>
      </c>
      <c r="K6" s="3">
        <v>9.9517501999999994E-2</v>
      </c>
      <c r="L6" s="3">
        <v>0.10114380000000001</v>
      </c>
    </row>
    <row r="7" spans="1:12" x14ac:dyDescent="0.25">
      <c r="A7" s="3">
        <v>2</v>
      </c>
      <c r="B7" s="3">
        <v>0.1011925</v>
      </c>
      <c r="C7" s="3">
        <v>0.10984358</v>
      </c>
      <c r="D7" s="3">
        <v>0.11807447</v>
      </c>
      <c r="E7" s="3">
        <v>0.12588005999999999</v>
      </c>
      <c r="F7" s="3">
        <v>0.13324404000000001</v>
      </c>
      <c r="G7" s="3">
        <v>0.14013028</v>
      </c>
      <c r="H7" s="3">
        <v>0.14451109000000001</v>
      </c>
      <c r="I7" s="3">
        <v>0.14980967000000001</v>
      </c>
      <c r="J7" s="3">
        <v>0.14859012999999999</v>
      </c>
      <c r="K7" s="3">
        <v>0.14983998000000001</v>
      </c>
      <c r="L7" s="3">
        <v>0.15286234000000001</v>
      </c>
    </row>
    <row r="8" spans="1:12" x14ac:dyDescent="0.25">
      <c r="A8" s="3">
        <v>2.5</v>
      </c>
      <c r="B8" s="3">
        <v>0.15292026</v>
      </c>
      <c r="C8" s="3">
        <v>0.16650537000000001</v>
      </c>
      <c r="D8" s="3">
        <v>0.17925547</v>
      </c>
      <c r="E8" s="3">
        <v>0.18932035999999999</v>
      </c>
      <c r="F8" s="3">
        <v>0.1981812</v>
      </c>
      <c r="G8" s="3">
        <v>0.20319122000000001</v>
      </c>
      <c r="H8" s="3">
        <v>0.20348483000000001</v>
      </c>
      <c r="I8" s="3">
        <v>0.20298171000000001</v>
      </c>
      <c r="J8" s="3">
        <v>0.20690975</v>
      </c>
      <c r="K8" s="3">
        <v>0.21029431000000001</v>
      </c>
      <c r="L8" s="3">
        <v>0.21256581999999999</v>
      </c>
    </row>
    <row r="9" spans="1:12" x14ac:dyDescent="0.25">
      <c r="A9" s="3">
        <v>3</v>
      </c>
      <c r="B9" s="3">
        <v>0.21776021000000001</v>
      </c>
      <c r="C9" s="3">
        <v>0.23541471</v>
      </c>
      <c r="D9" s="3">
        <v>0.25047773000000001</v>
      </c>
      <c r="E9" s="3">
        <v>0.25633156000000001</v>
      </c>
      <c r="F9" s="3">
        <v>0.26635947999999998</v>
      </c>
      <c r="G9" s="3">
        <v>0.25019404000000001</v>
      </c>
      <c r="H9" s="3">
        <v>0.25897418999999999</v>
      </c>
      <c r="I9" s="3">
        <v>0.27100363</v>
      </c>
      <c r="J9" s="3">
        <v>0.26473942</v>
      </c>
      <c r="K9" s="3">
        <v>0.25474512999999999</v>
      </c>
      <c r="L9" s="3">
        <v>0.24411699000000001</v>
      </c>
    </row>
    <row r="10" spans="1:12" x14ac:dyDescent="0.25">
      <c r="A10" s="3">
        <v>3.5</v>
      </c>
      <c r="B10" s="3">
        <v>0.2905508</v>
      </c>
      <c r="C10" s="3">
        <v>0.31152287000000001</v>
      </c>
      <c r="D10" s="3">
        <v>0.32465022999999998</v>
      </c>
      <c r="E10" s="3">
        <v>0.31685221000000002</v>
      </c>
      <c r="F10" s="3">
        <v>0.31060188999999999</v>
      </c>
      <c r="G10" s="3">
        <v>0.32478762</v>
      </c>
      <c r="H10" s="3">
        <v>0.34384522000000001</v>
      </c>
      <c r="I10" s="3">
        <v>0.33775577000000001</v>
      </c>
      <c r="J10" s="3">
        <v>0.30818087</v>
      </c>
      <c r="K10" s="3">
        <v>0.28584081</v>
      </c>
      <c r="L10" s="3">
        <v>0.24937664000000001</v>
      </c>
    </row>
    <row r="11" spans="1:12" x14ac:dyDescent="0.25">
      <c r="A11" s="3">
        <v>4</v>
      </c>
      <c r="B11" s="3">
        <v>0.35982665000000003</v>
      </c>
      <c r="C11" s="3">
        <v>0.36664849999999999</v>
      </c>
      <c r="D11" s="3">
        <v>0.35406145</v>
      </c>
      <c r="E11" s="3">
        <v>0.36780458999999999</v>
      </c>
      <c r="F11" s="3">
        <v>0.40293261000000002</v>
      </c>
      <c r="G11" s="3">
        <v>0.40519085999999999</v>
      </c>
      <c r="H11" s="3">
        <v>0.39195310999999999</v>
      </c>
      <c r="I11" s="3">
        <v>0.36582031999999998</v>
      </c>
      <c r="J11" s="3">
        <v>0.3301152</v>
      </c>
      <c r="K11" s="3">
        <v>0.28507527999999999</v>
      </c>
      <c r="L11" s="3">
        <v>0.23524434999999999</v>
      </c>
    </row>
    <row r="12" spans="1:12" x14ac:dyDescent="0.25">
      <c r="A12" s="3">
        <v>4.5</v>
      </c>
      <c r="B12" s="3">
        <v>0.39991455999999997</v>
      </c>
      <c r="C12" s="3">
        <v>0.38339129</v>
      </c>
      <c r="D12" s="3">
        <v>0.41455143999999999</v>
      </c>
      <c r="E12" s="3">
        <v>0.45846909000000002</v>
      </c>
      <c r="F12" s="3">
        <v>0.46850588999999998</v>
      </c>
      <c r="G12" s="3">
        <v>0.44782072000000001</v>
      </c>
      <c r="H12" s="3">
        <v>0.41912606000000002</v>
      </c>
      <c r="I12" s="3">
        <v>0.37966602999999999</v>
      </c>
      <c r="J12" s="3">
        <v>0.32807862999999998</v>
      </c>
      <c r="K12" s="3">
        <v>0.27082910999999998</v>
      </c>
      <c r="L12" s="3">
        <v>0.20761648999999999</v>
      </c>
    </row>
    <row r="13" spans="1:12" x14ac:dyDescent="0.25">
      <c r="A13" s="3">
        <v>5</v>
      </c>
      <c r="B13" s="3">
        <v>0.37461074999999999</v>
      </c>
      <c r="C13" s="3">
        <v>0.46182786999999997</v>
      </c>
      <c r="D13" s="3">
        <v>0.51652730000000002</v>
      </c>
      <c r="E13" s="3">
        <v>0.50395745000000003</v>
      </c>
      <c r="F13" s="3">
        <v>0.49031109</v>
      </c>
      <c r="G13" s="3">
        <v>0.46934131000000001</v>
      </c>
      <c r="H13" s="3">
        <v>0.43100441</v>
      </c>
      <c r="I13" s="3">
        <v>0.37626129000000003</v>
      </c>
      <c r="J13" s="3">
        <v>0.31682654999999998</v>
      </c>
      <c r="K13" s="3">
        <v>0.24535292</v>
      </c>
      <c r="L13" s="3">
        <v>0.16483012999999999</v>
      </c>
    </row>
    <row r="14" spans="1:12" x14ac:dyDescent="0.25">
      <c r="A14" s="3">
        <v>5.5</v>
      </c>
      <c r="B14" s="3">
        <v>0.44609030999999999</v>
      </c>
      <c r="C14" s="3">
        <v>0.50718695000000003</v>
      </c>
      <c r="D14" s="3">
        <v>0.51253444000000004</v>
      </c>
      <c r="E14" s="3">
        <v>0.51313072000000004</v>
      </c>
      <c r="F14" s="3">
        <v>0.50412619000000003</v>
      </c>
      <c r="G14" s="3">
        <v>0.47594500000000001</v>
      </c>
      <c r="H14" s="3">
        <v>0.42624736000000002</v>
      </c>
      <c r="I14" s="3">
        <v>0.36979619000000002</v>
      </c>
      <c r="J14" s="3">
        <v>0.29557287999999998</v>
      </c>
      <c r="K14" s="3">
        <v>0.21112639999999999</v>
      </c>
      <c r="L14" s="3">
        <v>0.10108101</v>
      </c>
    </row>
    <row r="15" spans="1:12" x14ac:dyDescent="0.25">
      <c r="A15" s="3">
        <v>6</v>
      </c>
      <c r="B15" s="3">
        <v>0.44504233999999998</v>
      </c>
      <c r="C15" s="3">
        <v>0.47721109</v>
      </c>
      <c r="D15" s="3">
        <v>0.49990240000000002</v>
      </c>
      <c r="E15" s="3">
        <v>0.51310480000000003</v>
      </c>
      <c r="F15" s="3">
        <v>0.50371253000000005</v>
      </c>
      <c r="G15" s="3">
        <v>0.47109282000000002</v>
      </c>
      <c r="H15" s="3">
        <v>0.42308739000000001</v>
      </c>
      <c r="I15" s="3">
        <v>0.35325032000000001</v>
      </c>
      <c r="J15" s="3">
        <v>0.26807836000000002</v>
      </c>
      <c r="K15" s="3">
        <v>0.15899748999999999</v>
      </c>
      <c r="L15" s="3">
        <v>-4.7616965999999997E-2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016D-7DA0-4354-8EBA-A0E51175F63E}">
  <dimension ref="A1:W25"/>
  <sheetViews>
    <sheetView workbookViewId="0">
      <selection activeCell="K69" sqref="K69"/>
    </sheetView>
  </sheetViews>
  <sheetFormatPr defaultRowHeight="15" x14ac:dyDescent="0.25"/>
  <sheetData>
    <row r="1" spans="1:23" x14ac:dyDescent="0.25">
      <c r="C1">
        <v>-10</v>
      </c>
      <c r="E1">
        <v>-8</v>
      </c>
      <c r="G1">
        <v>-6</v>
      </c>
      <c r="I1">
        <v>-4</v>
      </c>
      <c r="K1">
        <v>-2</v>
      </c>
      <c r="M1">
        <v>0</v>
      </c>
      <c r="O1">
        <v>2</v>
      </c>
      <c r="Q1">
        <v>4</v>
      </c>
      <c r="S1">
        <v>6</v>
      </c>
      <c r="U1">
        <v>8</v>
      </c>
      <c r="W1">
        <v>10</v>
      </c>
    </row>
    <row r="2" spans="1:23" ht="15.75" x14ac:dyDescent="0.25">
      <c r="A2" s="12" t="s">
        <v>35</v>
      </c>
      <c r="B2" s="15" t="s">
        <v>37</v>
      </c>
      <c r="C2" s="15" t="s">
        <v>38</v>
      </c>
      <c r="D2" s="15" t="s">
        <v>37</v>
      </c>
      <c r="E2" s="15" t="s">
        <v>38</v>
      </c>
      <c r="F2" s="15" t="s">
        <v>37</v>
      </c>
      <c r="G2" s="15" t="s">
        <v>38</v>
      </c>
      <c r="H2" s="15" t="s">
        <v>37</v>
      </c>
      <c r="I2" s="15" t="s">
        <v>38</v>
      </c>
      <c r="J2" s="15" t="s">
        <v>37</v>
      </c>
      <c r="K2" s="15" t="s">
        <v>38</v>
      </c>
      <c r="L2" s="15" t="s">
        <v>37</v>
      </c>
      <c r="M2" s="15" t="s">
        <v>38</v>
      </c>
      <c r="N2" s="15" t="s">
        <v>37</v>
      </c>
      <c r="O2" s="15" t="s">
        <v>38</v>
      </c>
      <c r="P2" s="15" t="s">
        <v>37</v>
      </c>
      <c r="Q2" s="15" t="s">
        <v>38</v>
      </c>
      <c r="R2" s="15" t="s">
        <v>37</v>
      </c>
      <c r="S2" s="15" t="s">
        <v>38</v>
      </c>
      <c r="T2" s="15" t="s">
        <v>37</v>
      </c>
      <c r="U2" s="15" t="s">
        <v>38</v>
      </c>
      <c r="V2" s="15" t="s">
        <v>37</v>
      </c>
      <c r="W2" s="15" t="s">
        <v>38</v>
      </c>
    </row>
    <row r="3" spans="1:23" x14ac:dyDescent="0.25">
      <c r="A3" s="13" t="s">
        <v>36</v>
      </c>
      <c r="B3" s="13" t="s">
        <v>36</v>
      </c>
      <c r="C3" s="13" t="s">
        <v>36</v>
      </c>
      <c r="D3" s="13" t="s">
        <v>36</v>
      </c>
      <c r="E3" s="13" t="s">
        <v>36</v>
      </c>
      <c r="F3" s="13" t="s">
        <v>36</v>
      </c>
      <c r="G3" s="13" t="s">
        <v>36</v>
      </c>
      <c r="H3" s="13" t="s">
        <v>36</v>
      </c>
      <c r="I3" s="13" t="s">
        <v>36</v>
      </c>
      <c r="J3" s="13" t="s">
        <v>36</v>
      </c>
      <c r="K3" s="13" t="s">
        <v>36</v>
      </c>
      <c r="L3" s="13" t="s">
        <v>36</v>
      </c>
      <c r="M3" s="13" t="s">
        <v>36</v>
      </c>
      <c r="N3" s="13" t="s">
        <v>36</v>
      </c>
      <c r="O3" s="13" t="s">
        <v>36</v>
      </c>
      <c r="P3" s="13" t="s">
        <v>36</v>
      </c>
      <c r="Q3" s="13" t="s">
        <v>36</v>
      </c>
      <c r="R3" s="13" t="s">
        <v>36</v>
      </c>
      <c r="S3" s="13" t="s">
        <v>36</v>
      </c>
      <c r="T3" s="13" t="s">
        <v>36</v>
      </c>
      <c r="U3" s="13" t="s">
        <v>36</v>
      </c>
      <c r="V3" s="13" t="s">
        <v>36</v>
      </c>
      <c r="W3" s="13" t="s">
        <v>36</v>
      </c>
    </row>
    <row r="4" spans="1:23" x14ac:dyDescent="0.25">
      <c r="A4" s="14">
        <v>1</v>
      </c>
      <c r="B4" s="16">
        <v>4.2198445647954941E-2</v>
      </c>
      <c r="C4" s="16">
        <v>0.18700914084911346</v>
      </c>
      <c r="D4" s="16">
        <v>4.4909622520208359E-2</v>
      </c>
      <c r="E4" s="16">
        <v>0.18309205770492554</v>
      </c>
      <c r="F4" s="16">
        <v>4.7381002455949783E-2</v>
      </c>
      <c r="G4" s="16">
        <v>0.17877300083637238</v>
      </c>
      <c r="H4" s="16">
        <v>4.9521937966346741E-2</v>
      </c>
      <c r="I4" s="16">
        <v>0.17396068572998047</v>
      </c>
      <c r="J4" s="16">
        <v>5.1431089639663696E-2</v>
      </c>
      <c r="K4" s="16">
        <v>0.16882078349590302</v>
      </c>
      <c r="L4" s="16">
        <v>5.3093921393156052E-2</v>
      </c>
      <c r="M4" s="16">
        <v>0.16334870457649231</v>
      </c>
      <c r="N4" s="16">
        <v>5.4495498538017273E-2</v>
      </c>
      <c r="O4" s="16">
        <v>0.15758742392063141</v>
      </c>
      <c r="P4" s="16">
        <v>5.5691100656986237E-2</v>
      </c>
      <c r="Q4" s="16">
        <v>0.15165279805660248</v>
      </c>
      <c r="R4" s="16">
        <v>5.6695111095905304E-2</v>
      </c>
      <c r="S4" s="16">
        <v>0.1454198807477951</v>
      </c>
      <c r="T4" s="16">
        <v>5.7682547718286514E-2</v>
      </c>
      <c r="U4" s="16">
        <v>0.13905547559261322</v>
      </c>
      <c r="V4" s="16">
        <v>5.847562849521637E-2</v>
      </c>
      <c r="W4" s="16">
        <v>0.13310079276561737</v>
      </c>
    </row>
    <row r="5" spans="1:23" x14ac:dyDescent="0.25">
      <c r="A5" s="14">
        <v>1.5</v>
      </c>
      <c r="B5" s="16">
        <v>6.9306127727031708E-2</v>
      </c>
      <c r="C5" s="16">
        <v>0.23372508585453033</v>
      </c>
      <c r="D5" s="16">
        <v>7.3254458606243134E-2</v>
      </c>
      <c r="E5" s="16">
        <v>0.22686706483364105</v>
      </c>
      <c r="F5" s="16">
        <v>7.6868675649166107E-2</v>
      </c>
      <c r="G5" s="16">
        <v>0.21965476870536804</v>
      </c>
      <c r="H5" s="16">
        <v>8.0072276294231415E-2</v>
      </c>
      <c r="I5" s="16">
        <v>0.21206176280975342</v>
      </c>
      <c r="J5" s="16">
        <v>8.3040818572044373E-2</v>
      </c>
      <c r="K5" s="16">
        <v>0.20440009236335754</v>
      </c>
      <c r="L5" s="16">
        <v>8.5836432874202728E-2</v>
      </c>
      <c r="M5" s="16">
        <v>0.19655510783195496</v>
      </c>
      <c r="N5" s="16">
        <v>8.8554494082927704E-2</v>
      </c>
      <c r="O5" s="16">
        <v>0.18860532343387604</v>
      </c>
      <c r="P5" s="16">
        <v>9.1141112148761749E-2</v>
      </c>
      <c r="Q5" s="16">
        <v>0.18147586286067963</v>
      </c>
      <c r="R5" s="16">
        <v>9.506632387638092E-2</v>
      </c>
      <c r="S5" s="16">
        <v>0.17485035955905914</v>
      </c>
      <c r="T5" s="16">
        <v>0.10126403719186783</v>
      </c>
      <c r="U5" s="16">
        <v>0.16944879293441772</v>
      </c>
      <c r="V5" s="16">
        <v>0.10800548642873764</v>
      </c>
      <c r="W5" s="16">
        <v>0.16625425219535828</v>
      </c>
    </row>
    <row r="6" spans="1:23" x14ac:dyDescent="0.25">
      <c r="A6" s="14">
        <v>2</v>
      </c>
      <c r="B6" s="16">
        <v>9.9146313965320587E-2</v>
      </c>
      <c r="C6" s="16">
        <v>0.28810107707977295</v>
      </c>
      <c r="D6" s="16">
        <v>0.1059887558221817</v>
      </c>
      <c r="E6" s="16">
        <v>0.27847084403038025</v>
      </c>
      <c r="F6" s="16">
        <v>0.11256770044565201</v>
      </c>
      <c r="G6" s="16">
        <v>0.26886066794395447</v>
      </c>
      <c r="H6" s="16">
        <v>0.1188293993473053</v>
      </c>
      <c r="I6" s="16">
        <v>0.25941342115402222</v>
      </c>
      <c r="J6" s="16">
        <v>0.12717556953430176</v>
      </c>
      <c r="K6" s="16">
        <v>0.2513369619846344</v>
      </c>
      <c r="L6" s="16">
        <v>0.14004765450954437</v>
      </c>
      <c r="M6" s="16">
        <v>0.24555857479572296</v>
      </c>
      <c r="N6" s="16">
        <v>0.15440583229064941</v>
      </c>
      <c r="O6" s="16">
        <v>0.24276991188526154</v>
      </c>
      <c r="P6" s="16">
        <v>0.16715463995933533</v>
      </c>
      <c r="Q6" s="16">
        <v>0.24157610535621643</v>
      </c>
      <c r="R6" s="16">
        <v>0.17711253464221954</v>
      </c>
      <c r="S6" s="16">
        <v>0.24265635013580322</v>
      </c>
      <c r="T6" s="16">
        <v>0.18398825824260712</v>
      </c>
      <c r="U6" s="16">
        <v>0.24333864450454712</v>
      </c>
      <c r="V6" s="16">
        <v>0.19151180982589722</v>
      </c>
      <c r="W6" s="16">
        <v>0.24467450380325317</v>
      </c>
    </row>
    <row r="7" spans="1:23" x14ac:dyDescent="0.25">
      <c r="A7" s="14">
        <v>2.5</v>
      </c>
      <c r="B7" s="16">
        <v>0.13646258413791656</v>
      </c>
      <c r="C7" s="16">
        <v>0.35378244519233704</v>
      </c>
      <c r="D7" s="16">
        <v>0.150206059217453</v>
      </c>
      <c r="E7" s="16">
        <v>0.34357550740242004</v>
      </c>
      <c r="F7" s="16">
        <v>0.17426809668540955</v>
      </c>
      <c r="G7" s="16">
        <v>0.33712241053581238</v>
      </c>
      <c r="H7" s="16">
        <v>0.20268091559410095</v>
      </c>
      <c r="I7" s="16">
        <v>0.33619946241378784</v>
      </c>
      <c r="J7" s="16">
        <v>0.22517243027687073</v>
      </c>
      <c r="K7" s="16">
        <v>0.33855438232421875</v>
      </c>
      <c r="L7" s="16">
        <v>0.23863285779953003</v>
      </c>
      <c r="M7" s="16">
        <v>0.34088167548179626</v>
      </c>
      <c r="N7" s="16">
        <v>0.24872313439846039</v>
      </c>
      <c r="O7" s="16">
        <v>0.34187182784080505</v>
      </c>
      <c r="P7" s="16">
        <v>0.26148471236228943</v>
      </c>
      <c r="Q7" s="16">
        <v>0.34523206949234009</v>
      </c>
      <c r="R7" s="16">
        <v>0.27580735087394714</v>
      </c>
      <c r="S7" s="16">
        <v>0.35036745667457581</v>
      </c>
      <c r="T7" s="16">
        <v>0.2880387008190155</v>
      </c>
      <c r="U7" s="16">
        <v>0.35487264394760132</v>
      </c>
      <c r="V7" s="16">
        <v>0.29065683484077454</v>
      </c>
      <c r="W7" s="16">
        <v>0.35123869776725769</v>
      </c>
    </row>
    <row r="8" spans="1:23" x14ac:dyDescent="0.25">
      <c r="A8" s="14">
        <v>3</v>
      </c>
      <c r="B8" s="16">
        <v>0.21330666542053223</v>
      </c>
      <c r="C8" s="16">
        <v>0.44518196582794189</v>
      </c>
      <c r="D8" s="16">
        <v>0.2614230215549469</v>
      </c>
      <c r="E8" s="16">
        <v>0.45034050941467285</v>
      </c>
      <c r="F8" s="16">
        <v>0.2892163097858429</v>
      </c>
      <c r="G8" s="16">
        <v>0.45724526047706604</v>
      </c>
      <c r="H8" s="16">
        <v>0.30397036671638489</v>
      </c>
      <c r="I8" s="16">
        <v>0.4588107168674469</v>
      </c>
      <c r="J8" s="16">
        <v>0.32128524780273438</v>
      </c>
      <c r="K8" s="16">
        <v>0.4627687931060791</v>
      </c>
      <c r="L8" s="16">
        <v>0.33980795741081238</v>
      </c>
      <c r="M8" s="16">
        <v>0.46737530827522278</v>
      </c>
      <c r="N8" s="16">
        <v>0.36315768957138062</v>
      </c>
      <c r="O8" s="16">
        <v>0.47769156098365784</v>
      </c>
      <c r="P8" s="16">
        <v>0.37756922841072083</v>
      </c>
      <c r="Q8" s="16">
        <v>0.48176437616348267</v>
      </c>
      <c r="R8" s="16">
        <v>0.37555590271949768</v>
      </c>
      <c r="S8" s="16">
        <v>0.4699934720993042</v>
      </c>
      <c r="T8" s="16">
        <v>0.36132791638374329</v>
      </c>
      <c r="U8" s="16">
        <v>0.44472324848175049</v>
      </c>
      <c r="V8" s="16">
        <v>0.34121119976043701</v>
      </c>
      <c r="W8" s="16">
        <v>0.41304409503936768</v>
      </c>
    </row>
    <row r="9" spans="1:23" x14ac:dyDescent="0.25">
      <c r="A9" s="14">
        <v>3.5</v>
      </c>
      <c r="B9" s="16">
        <v>0.33316779136657715</v>
      </c>
      <c r="C9" s="16">
        <v>0.59301555156707764</v>
      </c>
      <c r="D9" s="16">
        <v>0.35384705662727356</v>
      </c>
      <c r="E9" s="16">
        <v>0.59498393535614014</v>
      </c>
      <c r="F9" s="16">
        <v>0.38145670294761658</v>
      </c>
      <c r="G9" s="16">
        <v>0.60345375537872314</v>
      </c>
      <c r="H9" s="16">
        <v>0.40525996685028076</v>
      </c>
      <c r="I9" s="16">
        <v>0.60752034187316895</v>
      </c>
      <c r="J9" s="16">
        <v>0.43694612383842468</v>
      </c>
      <c r="K9" s="16">
        <v>0.62088984251022339</v>
      </c>
      <c r="L9" s="16">
        <v>0.45795479416847229</v>
      </c>
      <c r="M9" s="16">
        <v>0.62668806314468384</v>
      </c>
      <c r="N9" s="16">
        <v>0.45862993597984314</v>
      </c>
      <c r="O9" s="16">
        <v>0.61194700002670288</v>
      </c>
      <c r="P9" s="16">
        <v>0.44545674324035645</v>
      </c>
      <c r="Q9" s="16">
        <v>0.58067089319229126</v>
      </c>
      <c r="R9" s="16">
        <v>0.42497843503952026</v>
      </c>
      <c r="S9" s="16">
        <v>0.54124265909194946</v>
      </c>
      <c r="T9" s="16">
        <v>0.39924192428588867</v>
      </c>
      <c r="U9" s="16">
        <v>0.4970221221446991</v>
      </c>
      <c r="V9" s="16">
        <v>0.37022563815116882</v>
      </c>
      <c r="W9" s="16">
        <v>0.45162257552146912</v>
      </c>
    </row>
    <row r="10" spans="1:23" x14ac:dyDescent="0.25">
      <c r="A10" s="14">
        <v>4</v>
      </c>
      <c r="B10" s="16">
        <v>0.40791395306587219</v>
      </c>
      <c r="C10" s="16">
        <v>0.75996744632720947</v>
      </c>
      <c r="D10" s="16">
        <v>0.43639561533927917</v>
      </c>
      <c r="E10" s="16">
        <v>0.76182520389556885</v>
      </c>
      <c r="F10" s="16">
        <v>0.47674334049224854</v>
      </c>
      <c r="G10" s="16">
        <v>0.77684783935546875</v>
      </c>
      <c r="H10" s="16">
        <v>0.50924843549728394</v>
      </c>
      <c r="I10" s="16">
        <v>0.78806096315383911</v>
      </c>
      <c r="J10" s="16">
        <v>0.52022624015808105</v>
      </c>
      <c r="K10" s="16">
        <v>0.77623605728149414</v>
      </c>
      <c r="L10" s="16">
        <v>0.51669472455978394</v>
      </c>
      <c r="M10" s="16">
        <v>0.74471539258956909</v>
      </c>
      <c r="N10" s="16">
        <v>0.50306892395019531</v>
      </c>
      <c r="O10" s="16">
        <v>0.69962835311889648</v>
      </c>
      <c r="P10" s="16">
        <v>0.48371016979217529</v>
      </c>
      <c r="Q10" s="16">
        <v>0.65033507347106934</v>
      </c>
      <c r="R10" s="16">
        <v>0.45713832974433899</v>
      </c>
      <c r="S10" s="16">
        <v>0.59539031982421875</v>
      </c>
      <c r="T10" s="16">
        <v>0.42575660347938538</v>
      </c>
      <c r="U10" s="16">
        <v>0.53879696130752563</v>
      </c>
      <c r="V10" s="16">
        <v>0.38813751935958862</v>
      </c>
      <c r="W10" s="16">
        <v>0.47782480716705322</v>
      </c>
    </row>
    <row r="11" spans="1:23" x14ac:dyDescent="0.25">
      <c r="A11" s="14">
        <v>4.5</v>
      </c>
      <c r="B11" s="16">
        <v>0.44420802593231201</v>
      </c>
      <c r="C11" s="16">
        <v>0.94528210163116455</v>
      </c>
      <c r="D11" s="16">
        <v>0.48117613792419434</v>
      </c>
      <c r="E11" s="16">
        <v>0.96155732870101929</v>
      </c>
      <c r="F11" s="16">
        <v>0.50371217727661133</v>
      </c>
      <c r="G11" s="16">
        <v>0.95260363817214966</v>
      </c>
      <c r="H11" s="16">
        <v>0.52012860774993896</v>
      </c>
      <c r="I11" s="16">
        <v>0.92234915494918823</v>
      </c>
      <c r="J11" s="16">
        <v>0.5310329794883728</v>
      </c>
      <c r="K11" s="16">
        <v>0.87868809700012207</v>
      </c>
      <c r="L11" s="16">
        <v>0.53391110897064209</v>
      </c>
      <c r="M11" s="16">
        <v>0.82844948768615723</v>
      </c>
      <c r="N11" s="16">
        <v>0.52599978446960449</v>
      </c>
      <c r="O11" s="16">
        <v>0.77115756273269653</v>
      </c>
      <c r="P11" s="16">
        <v>0.50730156898498535</v>
      </c>
      <c r="Q11" s="16">
        <v>0.7089194655418396</v>
      </c>
      <c r="R11" s="16">
        <v>0.47946906089782715</v>
      </c>
      <c r="S11" s="16">
        <v>0.64201349020004272</v>
      </c>
      <c r="T11" s="16">
        <v>0.44270780682563782</v>
      </c>
      <c r="U11" s="16">
        <v>0.57034987211227417</v>
      </c>
      <c r="V11" s="16">
        <v>0.39937055110931396</v>
      </c>
      <c r="W11" s="16">
        <v>0.49696081876754761</v>
      </c>
    </row>
    <row r="12" spans="1:23" x14ac:dyDescent="0.25">
      <c r="A12" s="14">
        <v>5</v>
      </c>
      <c r="B12" s="16">
        <v>0.37910106778144836</v>
      </c>
      <c r="C12" s="16">
        <v>1.1336164474487305</v>
      </c>
      <c r="D12" s="16">
        <v>0.41228222846984863</v>
      </c>
      <c r="E12" s="16">
        <v>1.1024035215377808</v>
      </c>
      <c r="F12" s="16">
        <v>0.44699913263320923</v>
      </c>
      <c r="G12" s="16">
        <v>1.0581731796264648</v>
      </c>
      <c r="H12" s="16">
        <v>0.47927477955818176</v>
      </c>
      <c r="I12" s="16">
        <v>1.0080217123031616</v>
      </c>
      <c r="J12" s="16">
        <v>0.50570017099380493</v>
      </c>
      <c r="K12" s="16">
        <v>0.95446997880935669</v>
      </c>
      <c r="L12" s="16">
        <v>0.5234684944152832</v>
      </c>
      <c r="M12" s="16">
        <v>0.89463865756988525</v>
      </c>
      <c r="N12" s="16">
        <v>0.52807062864303589</v>
      </c>
      <c r="O12" s="16">
        <v>0.83112210035324097</v>
      </c>
      <c r="P12" s="16">
        <v>0.5183369517326355</v>
      </c>
      <c r="Q12" s="16">
        <v>0.75930333137512207</v>
      </c>
      <c r="R12" s="16">
        <v>0.49224185943603516</v>
      </c>
      <c r="S12" s="16">
        <v>0.68001586198806763</v>
      </c>
      <c r="T12" s="16">
        <v>0.45358371734619141</v>
      </c>
      <c r="U12" s="16">
        <v>0.59646612405776978</v>
      </c>
      <c r="V12" s="16">
        <v>0.40241095423698425</v>
      </c>
      <c r="W12" s="16">
        <v>0.50862795114517212</v>
      </c>
    </row>
    <row r="16" spans="1:23" x14ac:dyDescent="0.25">
      <c r="B16" s="33">
        <v>-10</v>
      </c>
      <c r="C16" s="33">
        <v>-8</v>
      </c>
      <c r="D16" s="33">
        <v>-6</v>
      </c>
      <c r="E16" s="33">
        <v>-4</v>
      </c>
      <c r="F16" s="33">
        <v>-2</v>
      </c>
      <c r="G16" s="33">
        <v>0</v>
      </c>
      <c r="H16" s="33">
        <v>2</v>
      </c>
      <c r="I16" s="33">
        <v>4</v>
      </c>
      <c r="J16" s="33">
        <v>6</v>
      </c>
      <c r="K16" s="33">
        <v>8</v>
      </c>
      <c r="L16" s="33">
        <v>10</v>
      </c>
    </row>
    <row r="17" spans="1:12" x14ac:dyDescent="0.25">
      <c r="A17" s="14">
        <v>1</v>
      </c>
      <c r="B17">
        <f t="shared" ref="B17:B25" si="0">B4/C4</f>
        <v>0.22564910707761796</v>
      </c>
      <c r="C17">
        <f t="shared" ref="C17:C25" si="1">D4/E4</f>
        <v>0.24528438362184729</v>
      </c>
      <c r="D17">
        <f t="shared" ref="D17:D25" si="2">F4/G4</f>
        <v>0.2650344416342641</v>
      </c>
      <c r="E17">
        <f>H4/I4</f>
        <v>0.28467315910224711</v>
      </c>
      <c r="F17">
        <f>J4/K4</f>
        <v>0.30464904009234051</v>
      </c>
      <c r="G17">
        <f>L4/M4</f>
        <v>0.3250342359972217</v>
      </c>
      <c r="H17">
        <f>N4/O4</f>
        <v>0.34581121502096401</v>
      </c>
      <c r="I17">
        <f>P4/Q4</f>
        <v>0.36722765007079028</v>
      </c>
      <c r="J17">
        <f>R4/S4</f>
        <v>0.38987180297742702</v>
      </c>
      <c r="K17">
        <f>T4/U4</f>
        <v>0.41481680223278222</v>
      </c>
      <c r="L17">
        <f>V4/W4</f>
        <v>0.43933343506216749</v>
      </c>
    </row>
    <row r="18" spans="1:12" x14ac:dyDescent="0.25">
      <c r="A18" s="14">
        <v>1.5</v>
      </c>
      <c r="B18">
        <f t="shared" si="0"/>
        <v>0.2965284084660369</v>
      </c>
      <c r="C18">
        <f t="shared" si="1"/>
        <v>0.32289595962269696</v>
      </c>
      <c r="D18">
        <f t="shared" si="2"/>
        <v>0.34995222777190516</v>
      </c>
      <c r="E18">
        <f t="shared" ref="E18:E24" si="3">H5/I5</f>
        <v>0.37758941184539013</v>
      </c>
      <c r="F18">
        <f t="shared" ref="F18:F25" si="4">J5/K5</f>
        <v>0.40626605209367783</v>
      </c>
      <c r="G18">
        <f t="shared" ref="G18:G25" si="5">L5/M5</f>
        <v>0.43670415803993606</v>
      </c>
      <c r="H18">
        <f t="shared" ref="H18:H25" si="6">N5/O5</f>
        <v>0.4695227709941836</v>
      </c>
      <c r="I18">
        <f t="shared" ref="I18:I25" si="7">P5/Q5</f>
        <v>0.50222167682283714</v>
      </c>
      <c r="J18">
        <f t="shared" ref="J18:J25" si="8">R5/S5</f>
        <v>0.5437010488060815</v>
      </c>
      <c r="K18">
        <f t="shared" ref="K18:K25" si="9">T5/U5</f>
        <v>0.59760848949251799</v>
      </c>
      <c r="L18">
        <f t="shared" ref="L18:L25" si="10">V5/W5</f>
        <v>0.64964044529715248</v>
      </c>
    </row>
    <row r="19" spans="1:12" x14ac:dyDescent="0.25">
      <c r="A19" s="14">
        <v>2</v>
      </c>
      <c r="B19">
        <f t="shared" si="0"/>
        <v>0.34413725547394514</v>
      </c>
      <c r="C19">
        <f t="shared" si="1"/>
        <v>0.38060988464062928</v>
      </c>
      <c r="D19">
        <f t="shared" si="2"/>
        <v>0.41868415081493954</v>
      </c>
      <c r="E19">
        <f t="shared" si="3"/>
        <v>0.45806958953273436</v>
      </c>
      <c r="F19">
        <f t="shared" si="4"/>
        <v>0.50599628693720222</v>
      </c>
      <c r="G19">
        <f t="shared" si="5"/>
        <v>0.57032280231324939</v>
      </c>
      <c r="H19">
        <f t="shared" si="6"/>
        <v>0.63601716988563661</v>
      </c>
      <c r="I19">
        <f t="shared" si="7"/>
        <v>0.69193366501565701</v>
      </c>
      <c r="J19">
        <f t="shared" si="8"/>
        <v>0.72989037601158213</v>
      </c>
      <c r="K19">
        <f t="shared" si="9"/>
        <v>0.75609962658096852</v>
      </c>
      <c r="L19">
        <f t="shared" si="10"/>
        <v>0.78272074469963993</v>
      </c>
    </row>
    <row r="20" spans="1:12" x14ac:dyDescent="0.25">
      <c r="A20" s="14">
        <v>2.5</v>
      </c>
      <c r="B20">
        <f t="shared" si="0"/>
        <v>0.38572457732810184</v>
      </c>
      <c r="C20">
        <f t="shared" si="1"/>
        <v>0.43718500295051882</v>
      </c>
      <c r="D20">
        <f t="shared" si="2"/>
        <v>0.51692824694873585</v>
      </c>
      <c r="E20">
        <f t="shared" si="3"/>
        <v>0.60285913052604823</v>
      </c>
      <c r="F20">
        <f t="shared" si="4"/>
        <v>0.66509973591549298</v>
      </c>
      <c r="G20">
        <f t="shared" si="5"/>
        <v>0.70004601292296065</v>
      </c>
      <c r="H20">
        <f t="shared" si="6"/>
        <v>0.72753328628845082</v>
      </c>
      <c r="I20">
        <f t="shared" si="7"/>
        <v>0.75741721430109255</v>
      </c>
      <c r="J20">
        <f t="shared" si="8"/>
        <v>0.78719454566843317</v>
      </c>
      <c r="K20">
        <f t="shared" si="9"/>
        <v>0.81166780739950706</v>
      </c>
      <c r="L20">
        <f t="shared" si="10"/>
        <v>0.82751939546642239</v>
      </c>
    </row>
    <row r="21" spans="1:12" x14ac:dyDescent="0.25">
      <c r="A21" s="14">
        <v>3</v>
      </c>
      <c r="B21">
        <f t="shared" si="0"/>
        <v>0.47914489308619701</v>
      </c>
      <c r="C21">
        <f t="shared" si="1"/>
        <v>0.58050079015705203</v>
      </c>
      <c r="D21">
        <f t="shared" si="2"/>
        <v>0.63251898878971335</v>
      </c>
      <c r="E21">
        <f t="shared" si="3"/>
        <v>0.66251801786967346</v>
      </c>
      <c r="F21">
        <f t="shared" si="4"/>
        <v>0.69426731575023715</v>
      </c>
      <c r="G21">
        <f t="shared" si="5"/>
        <v>0.72705586151913282</v>
      </c>
      <c r="H21">
        <f t="shared" si="6"/>
        <v>0.76023467700281289</v>
      </c>
      <c r="I21">
        <f t="shared" si="7"/>
        <v>0.78372176751108702</v>
      </c>
      <c r="J21">
        <f t="shared" si="8"/>
        <v>0.79906621051993476</v>
      </c>
      <c r="K21">
        <f t="shared" si="9"/>
        <v>0.81247813694761362</v>
      </c>
      <c r="L21">
        <f t="shared" si="10"/>
        <v>0.82608903954410917</v>
      </c>
    </row>
    <row r="22" spans="1:12" x14ac:dyDescent="0.25">
      <c r="A22" s="14">
        <v>3.5</v>
      </c>
      <c r="B22">
        <f t="shared" si="0"/>
        <v>0.56181965293517533</v>
      </c>
      <c r="C22">
        <f t="shared" si="1"/>
        <v>0.59471699251084986</v>
      </c>
      <c r="D22">
        <f t="shared" si="2"/>
        <v>0.6321225107103976</v>
      </c>
      <c r="E22">
        <f t="shared" si="3"/>
        <v>0.66707225901398082</v>
      </c>
      <c r="F22">
        <f t="shared" si="4"/>
        <v>0.70374178142756472</v>
      </c>
      <c r="G22">
        <f t="shared" si="5"/>
        <v>0.73075397650065654</v>
      </c>
      <c r="H22">
        <f t="shared" si="6"/>
        <v>0.74946022443092353</v>
      </c>
      <c r="I22">
        <f t="shared" si="7"/>
        <v>0.76714150556336191</v>
      </c>
      <c r="J22">
        <f t="shared" si="8"/>
        <v>0.785190206094458</v>
      </c>
      <c r="K22">
        <f t="shared" si="9"/>
        <v>0.80326791604993497</v>
      </c>
      <c r="L22">
        <f t="shared" si="10"/>
        <v>0.81976778446844745</v>
      </c>
    </row>
    <row r="23" spans="1:12" x14ac:dyDescent="0.25">
      <c r="A23" s="14">
        <v>4</v>
      </c>
      <c r="B23">
        <f t="shared" si="0"/>
        <v>0.5367518767247853</v>
      </c>
      <c r="C23">
        <f t="shared" si="1"/>
        <v>0.57282905987854449</v>
      </c>
      <c r="D23">
        <f t="shared" si="2"/>
        <v>0.61368947217229897</v>
      </c>
      <c r="E23">
        <f t="shared" si="3"/>
        <v>0.64620436654958691</v>
      </c>
      <c r="F23">
        <f t="shared" si="4"/>
        <v>0.67019076900395302</v>
      </c>
      <c r="G23">
        <f t="shared" si="5"/>
        <v>0.69381501940372414</v>
      </c>
      <c r="H23">
        <f t="shared" si="6"/>
        <v>0.71905165322066733</v>
      </c>
      <c r="I23">
        <f t="shared" si="7"/>
        <v>0.74378607201737135</v>
      </c>
      <c r="J23">
        <f t="shared" si="8"/>
        <v>0.76779603988070066</v>
      </c>
      <c r="K23">
        <f t="shared" si="9"/>
        <v>0.79019859808819348</v>
      </c>
      <c r="L23">
        <f t="shared" si="10"/>
        <v>0.81230089676757022</v>
      </c>
    </row>
    <row r="24" spans="1:12" x14ac:dyDescent="0.25">
      <c r="A24" s="14">
        <v>4.5</v>
      </c>
      <c r="B24">
        <f t="shared" si="0"/>
        <v>0.4699211221346446</v>
      </c>
      <c r="C24">
        <f t="shared" si="1"/>
        <v>0.50041336440565809</v>
      </c>
      <c r="D24">
        <f t="shared" si="2"/>
        <v>0.52877414812642465</v>
      </c>
      <c r="E24">
        <f t="shared" si="3"/>
        <v>0.56391725948791338</v>
      </c>
      <c r="F24">
        <f t="shared" si="4"/>
        <v>0.60434752820863469</v>
      </c>
      <c r="G24">
        <f t="shared" si="5"/>
        <v>0.64447032306320218</v>
      </c>
      <c r="H24">
        <f t="shared" si="6"/>
        <v>0.6820911962604066</v>
      </c>
      <c r="I24">
        <f t="shared" si="7"/>
        <v>0.71559830649768641</v>
      </c>
      <c r="J24">
        <f t="shared" si="8"/>
        <v>0.74682085067781223</v>
      </c>
      <c r="K24">
        <f t="shared" si="9"/>
        <v>0.77620392056209697</v>
      </c>
      <c r="L24">
        <f t="shared" si="10"/>
        <v>0.80362583130747522</v>
      </c>
    </row>
    <row r="25" spans="1:12" x14ac:dyDescent="0.25">
      <c r="A25" s="14">
        <v>5</v>
      </c>
      <c r="B25">
        <f t="shared" si="0"/>
        <v>0.33441740249503021</v>
      </c>
      <c r="C25">
        <f t="shared" si="1"/>
        <v>0.37398486163645589</v>
      </c>
      <c r="D25">
        <f t="shared" si="2"/>
        <v>0.42242530924002436</v>
      </c>
      <c r="E25">
        <f>H12/I12</f>
        <v>0.47546077004940573</v>
      </c>
      <c r="F25">
        <f t="shared" si="4"/>
        <v>0.52982302452784857</v>
      </c>
      <c r="G25">
        <f t="shared" si="5"/>
        <v>0.5851172313939409</v>
      </c>
      <c r="H25">
        <f t="shared" si="6"/>
        <v>0.63537069754082698</v>
      </c>
      <c r="I25">
        <f t="shared" si="7"/>
        <v>0.68264806739871808</v>
      </c>
      <c r="J25">
        <f t="shared" si="8"/>
        <v>0.72386820212830949</v>
      </c>
      <c r="K25">
        <f t="shared" si="9"/>
        <v>0.76045176591162167</v>
      </c>
      <c r="L25">
        <f t="shared" si="10"/>
        <v>0.79116956378617986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2175-CB71-4C6E-8C16-AF05AF68D9E7}">
  <dimension ref="A1:W71"/>
  <sheetViews>
    <sheetView zoomScale="85" zoomScaleNormal="85" workbookViewId="0">
      <selection activeCell="M23" sqref="M23"/>
    </sheetView>
  </sheetViews>
  <sheetFormatPr defaultRowHeight="15" x14ac:dyDescent="0.25"/>
  <cols>
    <col min="4" max="4" width="9.28515625" customWidth="1"/>
  </cols>
  <sheetData>
    <row r="1" spans="1:23" x14ac:dyDescent="0.25">
      <c r="B1">
        <v>-10</v>
      </c>
      <c r="D1">
        <v>-8</v>
      </c>
      <c r="F1">
        <v>-6</v>
      </c>
      <c r="H1">
        <v>-4</v>
      </c>
      <c r="J1">
        <v>-2</v>
      </c>
      <c r="L1">
        <v>0</v>
      </c>
      <c r="N1">
        <v>2</v>
      </c>
      <c r="P1">
        <v>4</v>
      </c>
      <c r="R1">
        <v>6</v>
      </c>
      <c r="T1">
        <v>8</v>
      </c>
      <c r="V1">
        <v>10</v>
      </c>
    </row>
    <row r="2" spans="1:23" ht="15.75" x14ac:dyDescent="0.3">
      <c r="A2" t="s">
        <v>35</v>
      </c>
      <c r="B2" t="s">
        <v>37</v>
      </c>
      <c r="C2" t="s">
        <v>38</v>
      </c>
      <c r="D2" t="s">
        <v>37</v>
      </c>
      <c r="E2" t="s">
        <v>38</v>
      </c>
      <c r="F2" t="s">
        <v>37</v>
      </c>
      <c r="G2" t="s">
        <v>38</v>
      </c>
      <c r="H2" t="s">
        <v>37</v>
      </c>
      <c r="I2" t="s">
        <v>38</v>
      </c>
      <c r="J2" t="s">
        <v>37</v>
      </c>
      <c r="K2" t="s">
        <v>38</v>
      </c>
      <c r="L2" t="s">
        <v>37</v>
      </c>
      <c r="M2" t="s">
        <v>38</v>
      </c>
      <c r="N2" t="s">
        <v>37</v>
      </c>
      <c r="O2" t="s">
        <v>38</v>
      </c>
      <c r="P2" t="s">
        <v>37</v>
      </c>
      <c r="Q2" t="s">
        <v>38</v>
      </c>
      <c r="R2" t="s">
        <v>37</v>
      </c>
      <c r="S2" t="s">
        <v>38</v>
      </c>
      <c r="T2" t="s">
        <v>37</v>
      </c>
      <c r="U2" t="s">
        <v>38</v>
      </c>
      <c r="V2" t="s">
        <v>37</v>
      </c>
      <c r="W2" t="s">
        <v>38</v>
      </c>
    </row>
    <row r="3" spans="1:23" x14ac:dyDescent="0.25">
      <c r="A3" t="s">
        <v>36</v>
      </c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</row>
    <row r="4" spans="1:23" x14ac:dyDescent="0.25">
      <c r="A4">
        <v>1</v>
      </c>
      <c r="B4">
        <v>7.7110424637794495E-2</v>
      </c>
      <c r="C4">
        <v>0.34029519557952881</v>
      </c>
      <c r="D4">
        <v>8.2047350704669952E-2</v>
      </c>
      <c r="E4">
        <v>0.33381140232086182</v>
      </c>
      <c r="F4">
        <v>8.6365506052970886E-2</v>
      </c>
      <c r="G4">
        <v>0.32625654339790344</v>
      </c>
      <c r="H4">
        <v>9.0296350419521332E-2</v>
      </c>
      <c r="I4">
        <v>0.31808117032051086</v>
      </c>
      <c r="J4">
        <v>9.3651764094829559E-2</v>
      </c>
      <c r="K4">
        <v>0.30906674265861511</v>
      </c>
      <c r="L4">
        <v>9.6620917320251465E-2</v>
      </c>
      <c r="M4">
        <v>0.29951366782188416</v>
      </c>
      <c r="N4">
        <v>9.9215418100357056E-2</v>
      </c>
      <c r="O4">
        <v>0.28947076201438904</v>
      </c>
      <c r="P4">
        <v>0.10140832513570786</v>
      </c>
      <c r="Q4">
        <v>0.27896776795387268</v>
      </c>
      <c r="R4">
        <v>0.10329403728246689</v>
      </c>
      <c r="S4">
        <v>0.26820731163024902</v>
      </c>
      <c r="T4">
        <v>0.10497167706489563</v>
      </c>
      <c r="U4">
        <v>0.25725740194320679</v>
      </c>
      <c r="V4">
        <v>0.10645152628421783</v>
      </c>
      <c r="W4">
        <v>0.24631781876087189</v>
      </c>
    </row>
    <row r="5" spans="1:23" x14ac:dyDescent="0.25">
      <c r="A5">
        <v>1.5</v>
      </c>
      <c r="B5">
        <v>0.12512381374835968</v>
      </c>
      <c r="C5">
        <v>0.42394888401031494</v>
      </c>
      <c r="D5">
        <v>0.13243401050567627</v>
      </c>
      <c r="E5">
        <v>0.41168862581253052</v>
      </c>
      <c r="F5">
        <v>0.13919606804847717</v>
      </c>
      <c r="G5">
        <v>0.39896425604820251</v>
      </c>
      <c r="H5">
        <v>0.14561919867992401</v>
      </c>
      <c r="I5">
        <v>0.38587707281112671</v>
      </c>
      <c r="J5">
        <v>0.15159596502780914</v>
      </c>
      <c r="K5">
        <v>0.37266892194747925</v>
      </c>
      <c r="L5">
        <v>0.1571134626865387</v>
      </c>
      <c r="M5">
        <v>0.35969039797782898</v>
      </c>
      <c r="N5">
        <v>0.16514770686626434</v>
      </c>
      <c r="O5">
        <v>0.34762215614318848</v>
      </c>
      <c r="P5">
        <v>0.17788413166999817</v>
      </c>
      <c r="Q5">
        <v>0.33799546957015991</v>
      </c>
      <c r="R5">
        <v>0.19103805720806122</v>
      </c>
      <c r="S5">
        <v>0.33167034387588501</v>
      </c>
      <c r="T5">
        <v>0.20118845999240875</v>
      </c>
      <c r="U5">
        <v>0.32632508873939514</v>
      </c>
      <c r="V5">
        <v>0.21018652617931366</v>
      </c>
      <c r="W5">
        <v>0.32287085056304932</v>
      </c>
    </row>
    <row r="6" spans="1:23" x14ac:dyDescent="0.25">
      <c r="A6">
        <v>2</v>
      </c>
      <c r="B6">
        <v>0.18095208704471588</v>
      </c>
      <c r="C6">
        <v>0.52093088626861572</v>
      </c>
      <c r="D6">
        <v>0.19433087110519409</v>
      </c>
      <c r="E6">
        <v>0.50551909208297729</v>
      </c>
      <c r="F6">
        <v>0.21421864628791809</v>
      </c>
      <c r="G6">
        <v>0.49227902293205261</v>
      </c>
      <c r="H6">
        <v>0.24444755911827087</v>
      </c>
      <c r="I6">
        <v>0.48469412326812744</v>
      </c>
      <c r="J6">
        <v>0.26993724703788757</v>
      </c>
      <c r="K6">
        <v>0.48221665620803833</v>
      </c>
      <c r="L6">
        <v>0.28555154800415039</v>
      </c>
      <c r="M6">
        <v>0.47870531678199768</v>
      </c>
      <c r="N6">
        <v>0.30204316973686218</v>
      </c>
      <c r="O6">
        <v>0.47811952233314514</v>
      </c>
      <c r="P6">
        <v>0.3142932653427124</v>
      </c>
      <c r="Q6">
        <v>0.47603106498718262</v>
      </c>
      <c r="R6">
        <v>0.33150827884674072</v>
      </c>
      <c r="S6">
        <v>0.47909700870513916</v>
      </c>
      <c r="T6">
        <v>0.34876993298530579</v>
      </c>
      <c r="U6">
        <v>0.48590061068534851</v>
      </c>
      <c r="V6">
        <v>0.35461148619651794</v>
      </c>
      <c r="W6">
        <v>0.4830167293548584</v>
      </c>
    </row>
    <row r="7" spans="1:23" x14ac:dyDescent="0.25">
      <c r="A7">
        <v>2.5</v>
      </c>
      <c r="B7">
        <v>0.30370444059371948</v>
      </c>
      <c r="C7">
        <v>0.66456961631774902</v>
      </c>
      <c r="D7">
        <v>0.34099447727203369</v>
      </c>
      <c r="E7">
        <v>0.66861093044281006</v>
      </c>
      <c r="F7">
        <v>0.36315062642097473</v>
      </c>
      <c r="G7">
        <v>0.66643792390823364</v>
      </c>
      <c r="H7">
        <v>0.38534015417098999</v>
      </c>
      <c r="I7">
        <v>0.66903740167617798</v>
      </c>
      <c r="J7">
        <v>0.40712428092956543</v>
      </c>
      <c r="K7">
        <v>0.67133402824401855</v>
      </c>
      <c r="L7">
        <v>0.43562862277030945</v>
      </c>
      <c r="M7">
        <v>0.68573218584060669</v>
      </c>
      <c r="N7">
        <v>0.45231688022613525</v>
      </c>
      <c r="O7">
        <v>0.69041860103607178</v>
      </c>
      <c r="P7">
        <v>0.45683860778808594</v>
      </c>
      <c r="Q7">
        <v>0.67922234535217285</v>
      </c>
      <c r="R7">
        <v>0.45249646902084351</v>
      </c>
      <c r="S7">
        <v>0.65371823310852051</v>
      </c>
      <c r="T7">
        <v>0.44282543659210205</v>
      </c>
      <c r="U7">
        <v>0.623069167137146</v>
      </c>
      <c r="V7">
        <v>0.42799085378646851</v>
      </c>
      <c r="W7">
        <v>0.58745896816253662</v>
      </c>
    </row>
    <row r="8" spans="1:23" x14ac:dyDescent="0.25">
      <c r="A8">
        <v>3</v>
      </c>
      <c r="B8">
        <v>0.39141005277633667</v>
      </c>
      <c r="C8">
        <v>0.90218067169189453</v>
      </c>
      <c r="D8">
        <v>0.41737142205238342</v>
      </c>
      <c r="E8">
        <v>0.91019153594970703</v>
      </c>
      <c r="F8">
        <v>0.44210824370384216</v>
      </c>
      <c r="G8">
        <v>0.91411864757537842</v>
      </c>
      <c r="H8">
        <v>0.46471989154815674</v>
      </c>
      <c r="I8">
        <v>0.90655088424682617</v>
      </c>
      <c r="J8">
        <v>0.48322317004203796</v>
      </c>
      <c r="K8">
        <v>0.88798826932907104</v>
      </c>
      <c r="L8">
        <v>0.49758946895599365</v>
      </c>
      <c r="M8">
        <v>0.86170834302902222</v>
      </c>
      <c r="N8">
        <v>0.50528806447982788</v>
      </c>
      <c r="O8">
        <v>0.83068704605102539</v>
      </c>
      <c r="P8">
        <v>0.50495493412017822</v>
      </c>
      <c r="Q8">
        <v>0.79090869426727295</v>
      </c>
      <c r="R8">
        <v>0.49730551242828369</v>
      </c>
      <c r="S8">
        <v>0.74550223350524902</v>
      </c>
      <c r="T8">
        <v>0.48319798707962036</v>
      </c>
      <c r="U8">
        <v>0.69649815559387207</v>
      </c>
      <c r="V8">
        <v>0.46226561069488525</v>
      </c>
      <c r="W8">
        <v>0.64335894584655762</v>
      </c>
    </row>
    <row r="9" spans="1:23" x14ac:dyDescent="0.25">
      <c r="A9">
        <v>3.5</v>
      </c>
      <c r="B9">
        <v>0.34835314750671387</v>
      </c>
      <c r="C9">
        <v>1.123898983001709</v>
      </c>
      <c r="D9">
        <v>0.38283315300941467</v>
      </c>
      <c r="E9">
        <v>1.1032369136810303</v>
      </c>
      <c r="F9">
        <v>0.41667556762695313</v>
      </c>
      <c r="G9">
        <v>1.0749825239181519</v>
      </c>
      <c r="H9">
        <v>0.44651591777801514</v>
      </c>
      <c r="I9">
        <v>1.0391016006469727</v>
      </c>
      <c r="J9">
        <v>0.47170817852020264</v>
      </c>
      <c r="K9">
        <v>0.998585045337677</v>
      </c>
      <c r="L9">
        <v>0.49332749843597412</v>
      </c>
      <c r="M9">
        <v>0.95553261041641235</v>
      </c>
      <c r="N9">
        <v>0.51070982217788696</v>
      </c>
      <c r="O9">
        <v>0.91068911552429199</v>
      </c>
      <c r="P9">
        <v>0.52041679620742798</v>
      </c>
      <c r="Q9">
        <v>0.86328774690628052</v>
      </c>
      <c r="R9">
        <v>0.51868104934692383</v>
      </c>
      <c r="S9">
        <v>0.80732005834579468</v>
      </c>
      <c r="T9">
        <v>0.50427740812301636</v>
      </c>
      <c r="U9">
        <v>0.7431303858757019</v>
      </c>
      <c r="V9">
        <v>0.47937512397766113</v>
      </c>
      <c r="W9">
        <v>0.67410969734191895</v>
      </c>
    </row>
    <row r="10" spans="1:23" x14ac:dyDescent="0.25">
      <c r="A10">
        <v>4</v>
      </c>
      <c r="B10">
        <v>0.24979212880134583</v>
      </c>
      <c r="C10">
        <v>1.269188404083252</v>
      </c>
      <c r="D10">
        <v>0.30072611570358276</v>
      </c>
      <c r="E10">
        <v>1.225642204284668</v>
      </c>
      <c r="F10">
        <v>0.348806232213974</v>
      </c>
      <c r="G10">
        <v>1.1783109903335571</v>
      </c>
      <c r="H10">
        <v>0.39398390054702759</v>
      </c>
      <c r="I10">
        <v>1.1306164264678955</v>
      </c>
      <c r="J10">
        <v>0.43436267971992493</v>
      </c>
      <c r="K10">
        <v>1.0794963836669922</v>
      </c>
      <c r="L10">
        <v>0.46961727738380432</v>
      </c>
      <c r="M10">
        <v>1.025668740272522</v>
      </c>
      <c r="N10">
        <v>0.49843117594718933</v>
      </c>
      <c r="O10">
        <v>0.97042900323867798</v>
      </c>
      <c r="P10">
        <v>0.51894074678421021</v>
      </c>
      <c r="Q10">
        <v>0.91222840547561646</v>
      </c>
      <c r="R10">
        <v>0.52657908201217651</v>
      </c>
      <c r="S10">
        <v>0.84887897968292236</v>
      </c>
      <c r="T10">
        <v>0.51496011018753052</v>
      </c>
      <c r="U10">
        <v>0.77397698163986206</v>
      </c>
      <c r="V10">
        <v>0.4843648374080658</v>
      </c>
      <c r="W10">
        <v>0.68814271688461304</v>
      </c>
    </row>
    <row r="11" spans="1:23" x14ac:dyDescent="0.25">
      <c r="A11">
        <v>4.5</v>
      </c>
      <c r="B11">
        <v>0.11847856640815735</v>
      </c>
      <c r="C11">
        <v>1.3810374736785889</v>
      </c>
      <c r="D11">
        <v>0.1947329044342041</v>
      </c>
      <c r="E11">
        <v>1.3242778778076172</v>
      </c>
      <c r="F11">
        <v>0.2646239697933197</v>
      </c>
      <c r="G11">
        <v>1.2664419412612915</v>
      </c>
      <c r="H11">
        <v>0.32880032062530518</v>
      </c>
      <c r="I11">
        <v>1.2056611776351929</v>
      </c>
      <c r="J11">
        <v>0.38562506437301636</v>
      </c>
      <c r="K11">
        <v>1.1437404155731201</v>
      </c>
      <c r="L11">
        <v>0.43509110808372498</v>
      </c>
      <c r="M11">
        <v>1.080905556678772</v>
      </c>
      <c r="N11">
        <v>0.47632259130477905</v>
      </c>
      <c r="O11">
        <v>1.0164411067962646</v>
      </c>
      <c r="P11">
        <v>0.50805479288101196</v>
      </c>
      <c r="Q11">
        <v>0.94977819919586182</v>
      </c>
      <c r="R11">
        <v>0.52530139684677124</v>
      </c>
      <c r="S11">
        <v>0.8782200813293457</v>
      </c>
      <c r="T11">
        <v>0.51629596948623657</v>
      </c>
      <c r="U11">
        <v>0.79113078117370605</v>
      </c>
      <c r="V11">
        <v>0.47911286354064941</v>
      </c>
      <c r="W11">
        <v>0.68832451105117798</v>
      </c>
    </row>
    <row r="12" spans="1:23" x14ac:dyDescent="0.25">
      <c r="A12">
        <v>5</v>
      </c>
      <c r="B12">
        <v>1.7353355884552002E-2</v>
      </c>
      <c r="C12">
        <v>1.5144668817520142</v>
      </c>
      <c r="D12">
        <v>3.9273969829082489E-2</v>
      </c>
      <c r="E12">
        <v>1.3330650329589844</v>
      </c>
      <c r="F12">
        <v>0.16766385734081268</v>
      </c>
      <c r="G12">
        <v>1.3439841270446777</v>
      </c>
      <c r="H12">
        <v>0.25290504097938538</v>
      </c>
      <c r="I12">
        <v>1.2742279767990112</v>
      </c>
      <c r="J12">
        <v>0.32870042324066162</v>
      </c>
      <c r="K12">
        <v>1.2022331953048706</v>
      </c>
      <c r="L12">
        <v>0.39383167028427124</v>
      </c>
      <c r="M12">
        <v>1.1285959482192993</v>
      </c>
      <c r="N12">
        <v>0.44770601391792297</v>
      </c>
      <c r="O12">
        <v>1.053585410118103</v>
      </c>
      <c r="P12">
        <v>0.49043044447898865</v>
      </c>
      <c r="Q12">
        <v>0.97755473852157593</v>
      </c>
      <c r="R12">
        <v>0.51795488595962524</v>
      </c>
      <c r="S12">
        <v>0.89818781614303589</v>
      </c>
      <c r="T12">
        <v>0.50817996263504028</v>
      </c>
      <c r="U12">
        <v>0.79840439558029175</v>
      </c>
      <c r="V12">
        <v>0.45834216475486755</v>
      </c>
      <c r="W12">
        <v>0.68214511871337891</v>
      </c>
    </row>
    <row r="13" spans="1:23" x14ac:dyDescent="0.25">
      <c r="A13">
        <v>5.1765556335449219</v>
      </c>
      <c r="B13">
        <v>-1.0334119200706482E-2</v>
      </c>
      <c r="C13">
        <v>1.5596522092819214</v>
      </c>
      <c r="D13">
        <v>2.3795148357748985E-2</v>
      </c>
      <c r="E13">
        <v>1.4056899547576904</v>
      </c>
      <c r="F13">
        <v>0.13011841475963593</v>
      </c>
      <c r="G13">
        <v>1.3702090978622437</v>
      </c>
      <c r="H13">
        <v>0.22391445934772491</v>
      </c>
      <c r="I13">
        <v>1.2965778112411499</v>
      </c>
      <c r="J13">
        <v>0.3068583607673645</v>
      </c>
      <c r="K13">
        <v>1.2211184501647949</v>
      </c>
      <c r="L13">
        <v>0.37778624892234802</v>
      </c>
      <c r="M13">
        <v>1.1439436674118042</v>
      </c>
      <c r="N13">
        <v>0.4368259608745575</v>
      </c>
      <c r="O13">
        <v>1.0654783248901367</v>
      </c>
      <c r="P13">
        <v>0.4833361804485321</v>
      </c>
      <c r="Q13">
        <v>0.98587793111801147</v>
      </c>
      <c r="R13">
        <v>0.5130615234375</v>
      </c>
      <c r="S13">
        <v>0.90327519178390503</v>
      </c>
      <c r="T13">
        <v>0.50149548053741455</v>
      </c>
      <c r="U13">
        <v>0.79945665597915649</v>
      </c>
      <c r="V13">
        <v>0.4555228054523468</v>
      </c>
      <c r="W13">
        <v>0.6848604679107666</v>
      </c>
    </row>
    <row r="14" spans="1:23" x14ac:dyDescent="0.25">
      <c r="A14">
        <v>5.5342087745666504</v>
      </c>
      <c r="B14">
        <v>4.5068142935633659E-3</v>
      </c>
      <c r="C14">
        <v>1.8376789093017578</v>
      </c>
      <c r="D14">
        <v>8.5350042209029198E-3</v>
      </c>
      <c r="E14">
        <v>1.5832842588424683</v>
      </c>
      <c r="F14">
        <v>4.3140336871147156E-2</v>
      </c>
      <c r="G14">
        <v>1.3917583227157593</v>
      </c>
      <c r="H14">
        <v>0.16159725189208984</v>
      </c>
      <c r="I14">
        <v>1.3402042388916016</v>
      </c>
      <c r="J14">
        <v>0.25951951742172241</v>
      </c>
      <c r="K14">
        <v>1.2576521635055542</v>
      </c>
      <c r="L14">
        <v>0.34402516484260559</v>
      </c>
      <c r="M14">
        <v>1.1735464334487915</v>
      </c>
      <c r="N14">
        <v>0.41355398297309875</v>
      </c>
      <c r="O14">
        <v>1.087847113609314</v>
      </c>
      <c r="P14">
        <v>0.4653189480304718</v>
      </c>
      <c r="Q14">
        <v>1.0003325939178467</v>
      </c>
      <c r="R14">
        <v>0.49694162607192993</v>
      </c>
      <c r="S14">
        <v>0.91133558750152588</v>
      </c>
      <c r="T14">
        <v>0.48804020881652832</v>
      </c>
      <c r="U14">
        <v>0.80528610944747925</v>
      </c>
      <c r="V14">
        <v>0.45222377777099609</v>
      </c>
      <c r="W14">
        <v>0.69034856557846069</v>
      </c>
    </row>
    <row r="16" spans="1:23" x14ac:dyDescent="0.25">
      <c r="A16" t="s">
        <v>35</v>
      </c>
    </row>
    <row r="17" spans="1:12" x14ac:dyDescent="0.25">
      <c r="A17" t="s">
        <v>36</v>
      </c>
      <c r="B17">
        <v>-10</v>
      </c>
      <c r="C17">
        <v>-8</v>
      </c>
      <c r="D17">
        <v>-6</v>
      </c>
      <c r="E17">
        <v>-4</v>
      </c>
      <c r="F17">
        <v>-2</v>
      </c>
      <c r="G17">
        <v>0</v>
      </c>
      <c r="H17">
        <v>2</v>
      </c>
      <c r="I17">
        <v>4</v>
      </c>
      <c r="J17">
        <v>6</v>
      </c>
      <c r="K17">
        <v>8</v>
      </c>
      <c r="L17">
        <v>10</v>
      </c>
    </row>
    <row r="18" spans="1:12" x14ac:dyDescent="0.25">
      <c r="A18">
        <v>1</v>
      </c>
      <c r="B18">
        <f>B4/C4</f>
        <v>0.22659862860089477</v>
      </c>
      <c r="C18">
        <f>D4/E4</f>
        <v>0.24578953904577974</v>
      </c>
      <c r="D18">
        <f>F4/G4</f>
        <v>0.26471654837475322</v>
      </c>
      <c r="E18">
        <f>H4/I4</f>
        <v>0.28387832680738456</v>
      </c>
      <c r="F18">
        <f>J4/K4</f>
        <v>0.30301469284346194</v>
      </c>
      <c r="G18">
        <f>L4/M4</f>
        <v>0.32259268173935329</v>
      </c>
      <c r="H18">
        <f>N4/O4</f>
        <v>0.34274763160856037</v>
      </c>
      <c r="I18">
        <f>P4/Q4</f>
        <v>0.36351269495935357</v>
      </c>
      <c r="J18">
        <f>R4/S4</f>
        <v>0.38512759646488753</v>
      </c>
      <c r="K18">
        <f>T4/U4</f>
        <v>0.40804142571598234</v>
      </c>
      <c r="L18">
        <f>V4/W4</f>
        <v>0.43217143940188174</v>
      </c>
    </row>
    <row r="19" spans="1:12" x14ac:dyDescent="0.25">
      <c r="A19">
        <v>1.5</v>
      </c>
      <c r="B19">
        <f t="shared" ref="B19:B28" si="0">B5/C5</f>
        <v>0.29513891525025299</v>
      </c>
      <c r="C19">
        <f t="shared" ref="C19:C28" si="1">D5/E5</f>
        <v>0.32168489047832566</v>
      </c>
      <c r="D19">
        <f t="shared" ref="D19:D27" si="2">F5/G5</f>
        <v>0.34889358116246794</v>
      </c>
      <c r="E19">
        <f t="shared" ref="E19:E28" si="3">H5/I5</f>
        <v>0.37737198952786577</v>
      </c>
      <c r="F19">
        <f t="shared" ref="F19:F28" si="4">J5/K5</f>
        <v>0.40678456426042892</v>
      </c>
      <c r="G19">
        <f t="shared" ref="G19:G28" si="5">L5/M5</f>
        <v>0.43680193736009332</v>
      </c>
      <c r="H19">
        <f t="shared" ref="H19:H28" si="6">N5/O5</f>
        <v>0.47507819610392904</v>
      </c>
      <c r="I19">
        <f t="shared" ref="I19:I28" si="7">P5/Q5</f>
        <v>0.52629146744546407</v>
      </c>
      <c r="J19">
        <f t="shared" ref="J19:J28" si="8">R5/S5</f>
        <v>0.57598775632333876</v>
      </c>
      <c r="K19">
        <f t="shared" ref="K19:K28" si="9">T5/U5</f>
        <v>0.6165277109694709</v>
      </c>
      <c r="L19">
        <f t="shared" ref="L19:L28" si="10">V5/W5</f>
        <v>0.65099257431500157</v>
      </c>
    </row>
    <row r="20" spans="1:12" x14ac:dyDescent="0.25">
      <c r="A20">
        <v>2</v>
      </c>
      <c r="B20">
        <f t="shared" si="0"/>
        <v>0.34736294547797025</v>
      </c>
      <c r="C20">
        <f t="shared" si="1"/>
        <v>0.38441846044717948</v>
      </c>
      <c r="D20">
        <f t="shared" si="2"/>
        <v>0.43515696649435714</v>
      </c>
      <c r="E20">
        <f t="shared" si="3"/>
        <v>0.5043336557704563</v>
      </c>
      <c r="F20">
        <f t="shared" si="4"/>
        <v>0.5597841624977612</v>
      </c>
      <c r="G20">
        <f t="shared" si="5"/>
        <v>0.59650799352661155</v>
      </c>
      <c r="H20">
        <f t="shared" si="6"/>
        <v>0.63173151404264116</v>
      </c>
      <c r="I20">
        <f t="shared" si="7"/>
        <v>0.66023688044639461</v>
      </c>
      <c r="J20">
        <f t="shared" si="8"/>
        <v>0.69194395461309988</v>
      </c>
      <c r="K20">
        <f t="shared" si="9"/>
        <v>0.71778039647527103</v>
      </c>
      <c r="L20">
        <f t="shared" si="10"/>
        <v>0.73415984301445414</v>
      </c>
    </row>
    <row r="21" spans="1:12" x14ac:dyDescent="0.25">
      <c r="A21">
        <v>2.5</v>
      </c>
      <c r="B21">
        <f t="shared" si="0"/>
        <v>0.45699417056784314</v>
      </c>
      <c r="C21">
        <f t="shared" si="1"/>
        <v>0.51000434145789186</v>
      </c>
      <c r="D21">
        <f t="shared" si="2"/>
        <v>0.5449129069536256</v>
      </c>
      <c r="E21">
        <f t="shared" si="3"/>
        <v>0.57596205115823884</v>
      </c>
      <c r="F21">
        <f t="shared" si="4"/>
        <v>0.60644070433084418</v>
      </c>
      <c r="G21">
        <f t="shared" si="5"/>
        <v>0.63527515809439938</v>
      </c>
      <c r="H21">
        <f t="shared" si="6"/>
        <v>0.65513426137037611</v>
      </c>
      <c r="I21">
        <f t="shared" si="7"/>
        <v>0.67259066329924377</v>
      </c>
      <c r="J21">
        <f t="shared" si="8"/>
        <v>0.69218884544364057</v>
      </c>
      <c r="K21">
        <f t="shared" si="9"/>
        <v>0.71071633768491416</v>
      </c>
      <c r="L21">
        <f t="shared" si="10"/>
        <v>0.72854595296271507</v>
      </c>
    </row>
    <row r="22" spans="1:12" x14ac:dyDescent="0.25">
      <c r="A22">
        <v>3</v>
      </c>
      <c r="B22">
        <f t="shared" si="0"/>
        <v>0.43384885650710092</v>
      </c>
      <c r="C22">
        <f t="shared" si="1"/>
        <v>0.45855339845243898</v>
      </c>
      <c r="D22">
        <f t="shared" si="2"/>
        <v>0.48364426748813899</v>
      </c>
      <c r="E22">
        <f t="shared" si="3"/>
        <v>0.51262416663379229</v>
      </c>
      <c r="F22">
        <f t="shared" si="4"/>
        <v>0.54417742523461754</v>
      </c>
      <c r="G22">
        <f t="shared" si="5"/>
        <v>0.57744534212921617</v>
      </c>
      <c r="H22">
        <f t="shared" si="6"/>
        <v>0.60827728912097456</v>
      </c>
      <c r="I22">
        <f t="shared" si="7"/>
        <v>0.63844908746133733</v>
      </c>
      <c r="J22">
        <f t="shared" si="8"/>
        <v>0.66707447687986332</v>
      </c>
      <c r="K22">
        <f t="shared" si="9"/>
        <v>0.69375343380144283</v>
      </c>
      <c r="L22">
        <f t="shared" si="10"/>
        <v>0.71851897557220956</v>
      </c>
    </row>
    <row r="23" spans="1:12" x14ac:dyDescent="0.25">
      <c r="A23">
        <v>3.5</v>
      </c>
      <c r="B23">
        <f t="shared" si="0"/>
        <v>0.30995058521748314</v>
      </c>
      <c r="C23">
        <f t="shared" si="1"/>
        <v>0.34700901344214813</v>
      </c>
      <c r="D23">
        <f t="shared" si="2"/>
        <v>0.38761148051805761</v>
      </c>
      <c r="E23">
        <f t="shared" si="3"/>
        <v>0.42971343466317663</v>
      </c>
      <c r="F23">
        <f t="shared" si="4"/>
        <v>0.47237656995022587</v>
      </c>
      <c r="G23">
        <f t="shared" si="5"/>
        <v>0.51628536070682773</v>
      </c>
      <c r="H23">
        <f t="shared" si="6"/>
        <v>0.56079491175632057</v>
      </c>
      <c r="I23">
        <f t="shared" si="7"/>
        <v>0.60283120902899257</v>
      </c>
      <c r="J23">
        <f t="shared" si="8"/>
        <v>0.6424726401691363</v>
      </c>
      <c r="K23">
        <f t="shared" si="9"/>
        <v>0.67858537035701727</v>
      </c>
      <c r="L23">
        <f t="shared" si="10"/>
        <v>0.71112331697331244</v>
      </c>
    </row>
    <row r="24" spans="1:12" x14ac:dyDescent="0.25">
      <c r="A24">
        <v>4</v>
      </c>
      <c r="B24">
        <f t="shared" si="0"/>
        <v>0.19681248898722273</v>
      </c>
      <c r="C24">
        <f t="shared" si="1"/>
        <v>0.24536207602209498</v>
      </c>
      <c r="D24">
        <f t="shared" si="2"/>
        <v>0.29602221745825663</v>
      </c>
      <c r="E24">
        <f t="shared" si="3"/>
        <v>0.3484682261143629</v>
      </c>
      <c r="F24">
        <f t="shared" si="4"/>
        <v>0.40237529860398219</v>
      </c>
      <c r="G24">
        <f t="shared" si="5"/>
        <v>0.45786447314268952</v>
      </c>
      <c r="H24">
        <f t="shared" si="6"/>
        <v>0.51361941397437783</v>
      </c>
      <c r="I24">
        <f t="shared" si="7"/>
        <v>0.56887150594005631</v>
      </c>
      <c r="J24">
        <f t="shared" si="8"/>
        <v>0.62032291364885372</v>
      </c>
      <c r="K24">
        <f t="shared" si="9"/>
        <v>0.66534292673208428</v>
      </c>
      <c r="L24">
        <f t="shared" si="10"/>
        <v>0.70387264955865769</v>
      </c>
    </row>
    <row r="25" spans="1:12" x14ac:dyDescent="0.25">
      <c r="A25">
        <v>4.5</v>
      </c>
      <c r="B25">
        <f t="shared" si="0"/>
        <v>8.5789537696303708E-2</v>
      </c>
      <c r="C25">
        <f t="shared" si="1"/>
        <v>0.14704837081216701</v>
      </c>
      <c r="D25">
        <f t="shared" si="2"/>
        <v>0.20895073131404027</v>
      </c>
      <c r="E25">
        <f t="shared" si="3"/>
        <v>0.27271369993866806</v>
      </c>
      <c r="F25">
        <f t="shared" si="4"/>
        <v>0.33716135158149713</v>
      </c>
      <c r="G25">
        <f t="shared" si="5"/>
        <v>0.40252462890523116</v>
      </c>
      <c r="H25">
        <f t="shared" si="6"/>
        <v>0.4686179928378803</v>
      </c>
      <c r="I25">
        <f t="shared" si="7"/>
        <v>0.53491940888005329</v>
      </c>
      <c r="J25">
        <f t="shared" si="8"/>
        <v>0.59814323085351462</v>
      </c>
      <c r="K25">
        <f t="shared" si="9"/>
        <v>0.65260508347339241</v>
      </c>
      <c r="L25">
        <f t="shared" si="10"/>
        <v>0.6960566649137192</v>
      </c>
    </row>
    <row r="26" spans="1:12" x14ac:dyDescent="0.25">
      <c r="A26">
        <v>5</v>
      </c>
      <c r="B26">
        <f t="shared" si="0"/>
        <v>1.145839245060066E-2</v>
      </c>
      <c r="C26">
        <f t="shared" si="1"/>
        <v>2.9461405751455838E-2</v>
      </c>
      <c r="D26">
        <f t="shared" si="2"/>
        <v>0.12475136719768647</v>
      </c>
      <c r="E26">
        <f t="shared" si="3"/>
        <v>0.19847707442015852</v>
      </c>
      <c r="F26">
        <f t="shared" si="4"/>
        <v>0.27340820776231145</v>
      </c>
      <c r="G26">
        <f t="shared" si="5"/>
        <v>0.34895718959974964</v>
      </c>
      <c r="H26">
        <f t="shared" si="6"/>
        <v>0.42493566218588463</v>
      </c>
      <c r="I26">
        <f t="shared" si="7"/>
        <v>0.50169103084774647</v>
      </c>
      <c r="J26">
        <f t="shared" si="8"/>
        <v>0.5766665686735849</v>
      </c>
      <c r="K26">
        <f t="shared" si="9"/>
        <v>0.63649444498071406</v>
      </c>
      <c r="L26">
        <f t="shared" si="10"/>
        <v>0.6719129876929486</v>
      </c>
    </row>
    <row r="27" spans="1:12" x14ac:dyDescent="0.25">
      <c r="A27">
        <v>5.1765556335449219</v>
      </c>
      <c r="B27">
        <f t="shared" si="0"/>
        <v>-6.6259125843603347E-3</v>
      </c>
      <c r="C27">
        <f t="shared" si="1"/>
        <v>1.6927735932957377E-2</v>
      </c>
      <c r="D27">
        <f t="shared" si="2"/>
        <v>9.4962451324139149E-2</v>
      </c>
      <c r="E27">
        <f t="shared" si="3"/>
        <v>0.1726965072257273</v>
      </c>
      <c r="F27">
        <f t="shared" si="4"/>
        <v>0.25129287066783135</v>
      </c>
      <c r="G27">
        <f t="shared" si="5"/>
        <v>0.33024899711809858</v>
      </c>
      <c r="H27">
        <f t="shared" si="6"/>
        <v>0.40998108611885592</v>
      </c>
      <c r="I27">
        <f t="shared" si="7"/>
        <v>0.49025966115340081</v>
      </c>
      <c r="J27">
        <f t="shared" si="8"/>
        <v>0.56800134455618068</v>
      </c>
      <c r="K27">
        <f t="shared" si="9"/>
        <v>0.62729539717596594</v>
      </c>
      <c r="L27">
        <f t="shared" si="10"/>
        <v>0.66513228138567171</v>
      </c>
    </row>
    <row r="28" spans="1:12" x14ac:dyDescent="0.25">
      <c r="A28">
        <v>5.5342087745666504</v>
      </c>
      <c r="B28">
        <f t="shared" si="0"/>
        <v>2.4524492667088232E-3</v>
      </c>
      <c r="C28">
        <f t="shared" si="1"/>
        <v>5.3906960630953418E-3</v>
      </c>
      <c r="D28">
        <f>F14/G14</f>
        <v>3.0997002976038798E-2</v>
      </c>
      <c r="E28">
        <f t="shared" si="3"/>
        <v>0.1205765861669985</v>
      </c>
      <c r="F28">
        <f t="shared" si="4"/>
        <v>0.2063523802148465</v>
      </c>
      <c r="G28">
        <f t="shared" si="5"/>
        <v>0.29315002375457122</v>
      </c>
      <c r="H28">
        <f t="shared" si="6"/>
        <v>0.3801581838103964</v>
      </c>
      <c r="I28">
        <f t="shared" si="7"/>
        <v>0.46516423723436784</v>
      </c>
      <c r="J28">
        <f t="shared" si="8"/>
        <v>0.54528938942713889</v>
      </c>
      <c r="K28">
        <f t="shared" si="9"/>
        <v>0.60604573094074743</v>
      </c>
      <c r="L28">
        <f t="shared" si="10"/>
        <v>0.6550658613914353</v>
      </c>
    </row>
    <row r="61" spans="6:11" x14ac:dyDescent="0.25">
      <c r="F61" s="17" t="s">
        <v>39</v>
      </c>
      <c r="G61" s="18" t="s">
        <v>40</v>
      </c>
      <c r="H61" s="19" t="s">
        <v>41</v>
      </c>
      <c r="I61" s="18" t="s">
        <v>42</v>
      </c>
      <c r="J61" s="18" t="s">
        <v>43</v>
      </c>
      <c r="K61" s="37" t="s">
        <v>44</v>
      </c>
    </row>
    <row r="62" spans="6:11" x14ac:dyDescent="0.25">
      <c r="F62" s="20" t="s">
        <v>45</v>
      </c>
      <c r="G62" s="21" t="s">
        <v>45</v>
      </c>
      <c r="H62" s="21" t="s">
        <v>46</v>
      </c>
      <c r="I62" s="21" t="s">
        <v>45</v>
      </c>
      <c r="J62" s="21" t="s">
        <v>36</v>
      </c>
      <c r="K62" s="37"/>
    </row>
    <row r="63" spans="6:11" x14ac:dyDescent="0.25">
      <c r="F63" s="22">
        <v>0.15</v>
      </c>
      <c r="G63" s="23">
        <v>0.12269696593284607</v>
      </c>
      <c r="H63" s="24">
        <v>17.902828216552734</v>
      </c>
      <c r="I63" s="25">
        <v>3.6809089779853817E-2</v>
      </c>
      <c r="J63" s="26">
        <v>0.3</v>
      </c>
      <c r="K63" s="27" t="s">
        <v>47</v>
      </c>
    </row>
    <row r="64" spans="6:11" x14ac:dyDescent="0.25">
      <c r="F64" s="22">
        <v>0.25</v>
      </c>
      <c r="G64" s="23">
        <v>0.14722777903079987</v>
      </c>
      <c r="H64" s="24">
        <v>15.373299598693848</v>
      </c>
      <c r="I64" s="25">
        <v>3.0917833596467967E-2</v>
      </c>
      <c r="J64" s="26">
        <v>0.20999999999999996</v>
      </c>
      <c r="K64" s="27" t="s">
        <v>47</v>
      </c>
    </row>
    <row r="65" spans="6:11" x14ac:dyDescent="0.25">
      <c r="F65" s="22">
        <v>0.35</v>
      </c>
      <c r="G65" s="23">
        <v>0.16857880353927612</v>
      </c>
      <c r="H65" s="24">
        <v>13.049921035766602</v>
      </c>
      <c r="I65" s="25">
        <v>3.0344184637069695E-2</v>
      </c>
      <c r="J65" s="26">
        <v>0.17999999999999997</v>
      </c>
      <c r="K65" s="27" t="s">
        <v>47</v>
      </c>
    </row>
    <row r="66" spans="6:11" x14ac:dyDescent="0.25">
      <c r="F66" s="22">
        <v>0.45</v>
      </c>
      <c r="G66" s="23">
        <v>0.18069285154342651</v>
      </c>
      <c r="H66" s="24">
        <v>11.141101837158203</v>
      </c>
      <c r="I66" s="25">
        <v>3.2524713277816773E-2</v>
      </c>
      <c r="J66" s="26">
        <v>0.18</v>
      </c>
      <c r="K66" s="27" t="s">
        <v>47</v>
      </c>
    </row>
    <row r="67" spans="6:11" x14ac:dyDescent="0.25">
      <c r="F67" s="22">
        <v>0.55000000000000004</v>
      </c>
      <c r="G67" s="23">
        <v>0.17372773587703705</v>
      </c>
      <c r="H67" s="24">
        <v>9.5153579711914063</v>
      </c>
      <c r="I67" s="25">
        <v>3.1270992457866666E-2</v>
      </c>
      <c r="J67" s="26">
        <v>0.18</v>
      </c>
      <c r="K67" s="27" t="s">
        <v>47</v>
      </c>
    </row>
    <row r="68" spans="6:11" x14ac:dyDescent="0.25">
      <c r="F68" s="22">
        <v>0.65</v>
      </c>
      <c r="G68" s="23">
        <v>0.15280506014823914</v>
      </c>
      <c r="H68" s="24">
        <v>7.9647741317749023</v>
      </c>
      <c r="I68" s="25">
        <v>2.7504910826683049E-2</v>
      </c>
      <c r="J68" s="26">
        <v>0.18000000000000002</v>
      </c>
      <c r="K68" s="27" t="s">
        <v>47</v>
      </c>
    </row>
    <row r="69" spans="6:11" x14ac:dyDescent="0.25">
      <c r="F69" s="22">
        <v>0.75</v>
      </c>
      <c r="G69" s="23">
        <v>0.12623919546604156</v>
      </c>
      <c r="H69" s="24">
        <v>6.5135087966918945</v>
      </c>
      <c r="I69" s="25">
        <v>1.8935879319906233E-2</v>
      </c>
      <c r="J69" s="26">
        <v>0.15</v>
      </c>
      <c r="K69" s="27" t="s">
        <v>47</v>
      </c>
    </row>
    <row r="70" spans="6:11" x14ac:dyDescent="0.25">
      <c r="F70" s="22">
        <v>0.85</v>
      </c>
      <c r="G70" s="23">
        <v>9.5766060054302216E-2</v>
      </c>
      <c r="H70" s="24">
        <v>4.9847254753112793</v>
      </c>
      <c r="I70" s="25">
        <v>1.4364909008145332E-2</v>
      </c>
      <c r="J70" s="26">
        <v>0.15</v>
      </c>
      <c r="K70" s="27" t="s">
        <v>47</v>
      </c>
    </row>
    <row r="71" spans="6:11" x14ac:dyDescent="0.25">
      <c r="F71" s="22">
        <v>0.95</v>
      </c>
      <c r="G71" s="23">
        <v>6.3698276877403259E-2</v>
      </c>
      <c r="H71" s="24">
        <v>3.3796274662017822</v>
      </c>
      <c r="I71" s="25">
        <v>9.5547415316104885E-3</v>
      </c>
      <c r="J71" s="26">
        <v>0.15</v>
      </c>
      <c r="K71" s="27" t="s">
        <v>47</v>
      </c>
    </row>
  </sheetData>
  <mergeCells count="1">
    <mergeCell ref="K61:K6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EB89-627C-42A8-8C35-FF6B839B8FF8}">
  <dimension ref="A1:L15"/>
  <sheetViews>
    <sheetView topLeftCell="H1" workbookViewId="0">
      <selection activeCell="H56" sqref="H56"/>
    </sheetView>
  </sheetViews>
  <sheetFormatPr defaultRowHeight="15" x14ac:dyDescent="0.25"/>
  <cols>
    <col min="1" max="8" width="13.85546875" bestFit="1" customWidth="1"/>
    <col min="9" max="10" width="13.570312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59</v>
      </c>
      <c r="L1" t="s">
        <v>3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s="28" customFormat="1" ht="98.25" x14ac:dyDescent="0.25">
      <c r="B3" s="28" t="s">
        <v>48</v>
      </c>
      <c r="C3" s="28" t="s">
        <v>51</v>
      </c>
      <c r="D3" s="28" t="s">
        <v>52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58</v>
      </c>
      <c r="K3" s="28" t="s">
        <v>49</v>
      </c>
      <c r="L3" s="28" t="s">
        <v>50</v>
      </c>
    </row>
    <row r="4" spans="1:12" s="28" customFormat="1" ht="114.75" x14ac:dyDescent="0.25">
      <c r="A4" s="28" t="s">
        <v>28</v>
      </c>
      <c r="B4" s="28" t="s">
        <v>30</v>
      </c>
      <c r="C4" s="28" t="s">
        <v>30</v>
      </c>
      <c r="D4" s="28" t="s">
        <v>30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8" t="s">
        <v>30</v>
      </c>
      <c r="L4" s="28" t="s">
        <v>30</v>
      </c>
    </row>
    <row r="5" spans="1:12" x14ac:dyDescent="0.25">
      <c r="A5" s="3">
        <v>1</v>
      </c>
      <c r="B5" s="3">
        <v>0.32665740999999998</v>
      </c>
      <c r="C5" s="3">
        <v>0.32212210000000002</v>
      </c>
      <c r="D5" s="3">
        <v>0.31694444999999999</v>
      </c>
      <c r="E5" s="3">
        <v>0.31116803999999998</v>
      </c>
      <c r="F5" s="3">
        <v>0.30483997000000002</v>
      </c>
      <c r="G5" s="3">
        <v>0.29801103000000001</v>
      </c>
      <c r="H5" s="3">
        <v>0.29073571999999998</v>
      </c>
      <c r="I5" s="3">
        <v>0.2830725</v>
      </c>
      <c r="J5" s="3">
        <v>0.27508306999999999</v>
      </c>
      <c r="K5" s="3">
        <v>0.26683465000000001</v>
      </c>
      <c r="L5" s="3">
        <v>0.25839603</v>
      </c>
    </row>
    <row r="6" spans="1:12" x14ac:dyDescent="0.25">
      <c r="A6" s="3">
        <v>1.5</v>
      </c>
      <c r="B6" s="3">
        <v>0.41397884000000001</v>
      </c>
      <c r="C6" s="3">
        <v>0.40638333999999998</v>
      </c>
      <c r="D6" s="3">
        <v>0.39830916999999999</v>
      </c>
      <c r="E6" s="3">
        <v>0.38984779000000003</v>
      </c>
      <c r="F6" s="3">
        <v>0.38109207</v>
      </c>
      <c r="G6" s="3">
        <v>0.37213584999999999</v>
      </c>
      <c r="H6" s="3">
        <v>0.36307647999999998</v>
      </c>
      <c r="I6" s="3">
        <v>0.35400580999999998</v>
      </c>
      <c r="J6" s="3">
        <v>0.34500644000000003</v>
      </c>
      <c r="K6" s="3">
        <v>0.33614326</v>
      </c>
      <c r="L6" s="3">
        <v>0.32283494000000001</v>
      </c>
    </row>
    <row r="7" spans="1:12" x14ac:dyDescent="0.25">
      <c r="A7" s="3">
        <v>2</v>
      </c>
      <c r="B7" s="3">
        <v>0.52604567999999996</v>
      </c>
      <c r="C7" s="3">
        <v>0.51650518000000001</v>
      </c>
      <c r="D7" s="3">
        <v>0.50687104000000005</v>
      </c>
      <c r="E7" s="3">
        <v>0.49725850999999999</v>
      </c>
      <c r="F7" s="3">
        <v>0.48776016</v>
      </c>
      <c r="G7" s="3">
        <v>0.47842813000000001</v>
      </c>
      <c r="H7" s="3">
        <v>0.45855129</v>
      </c>
      <c r="I7" s="3">
        <v>0.44123125000000002</v>
      </c>
      <c r="J7" s="3">
        <v>0.42743310000000001</v>
      </c>
      <c r="K7" s="3">
        <v>0.41215456</v>
      </c>
      <c r="L7" s="3">
        <v>0.40716227999999999</v>
      </c>
    </row>
    <row r="8" spans="1:12" x14ac:dyDescent="0.25">
      <c r="A8" s="3">
        <v>2.5</v>
      </c>
      <c r="B8" s="3">
        <v>0.66801124999999995</v>
      </c>
      <c r="C8" s="3">
        <v>0.65829289000000002</v>
      </c>
      <c r="D8" s="3">
        <v>0.64875000999999999</v>
      </c>
      <c r="E8" s="3">
        <v>0.61449098999999996</v>
      </c>
      <c r="F8" s="3">
        <v>0.60295211999999998</v>
      </c>
      <c r="G8" s="3">
        <v>0.57970184000000002</v>
      </c>
      <c r="H8" s="3">
        <v>0.57583994000000005</v>
      </c>
      <c r="I8" s="3">
        <v>0.52363992000000004</v>
      </c>
      <c r="J8" s="3">
        <v>0.52328134000000004</v>
      </c>
      <c r="K8" s="3">
        <v>0.53745496000000004</v>
      </c>
      <c r="L8" s="3">
        <v>0.49929664000000001</v>
      </c>
    </row>
    <row r="9" spans="1:12" x14ac:dyDescent="0.25">
      <c r="A9" s="3">
        <v>3</v>
      </c>
      <c r="B9" s="3">
        <v>0.82159579000000005</v>
      </c>
      <c r="C9" s="3">
        <v>0.78443545000000003</v>
      </c>
      <c r="D9" s="3">
        <v>0.77923047999999995</v>
      </c>
      <c r="E9" s="3">
        <v>0.74202436000000005</v>
      </c>
      <c r="F9" s="3">
        <v>0.72143024</v>
      </c>
      <c r="G9" s="3">
        <v>0.71040481</v>
      </c>
      <c r="H9" s="3">
        <v>0.71879720999999996</v>
      </c>
      <c r="I9" s="3">
        <v>0.68775624000000002</v>
      </c>
      <c r="J9" s="3">
        <v>0.65255057999999999</v>
      </c>
      <c r="K9" s="3">
        <v>0.61231387000000004</v>
      </c>
      <c r="L9" s="3">
        <v>0.55775189000000003</v>
      </c>
    </row>
    <row r="10" spans="1:12" x14ac:dyDescent="0.25">
      <c r="A10" s="3">
        <v>3.5</v>
      </c>
      <c r="B10" s="3">
        <v>0.95255882000000003</v>
      </c>
      <c r="C10" s="3">
        <v>0.94715260999999995</v>
      </c>
      <c r="D10" s="3">
        <v>0.88146137999999996</v>
      </c>
      <c r="E10" s="3">
        <v>0.8779515</v>
      </c>
      <c r="F10" s="3">
        <v>0.89154232</v>
      </c>
      <c r="G10" s="3">
        <v>0.87282466999999997</v>
      </c>
      <c r="H10" s="3">
        <v>0.82652420000000004</v>
      </c>
      <c r="I10" s="3">
        <v>0.77290773000000002</v>
      </c>
      <c r="J10" s="3">
        <v>0.70263070000000005</v>
      </c>
      <c r="K10" s="3">
        <v>0.63548470000000001</v>
      </c>
      <c r="L10" s="3">
        <v>0.56637674999999998</v>
      </c>
    </row>
    <row r="11" spans="1:12" x14ac:dyDescent="0.25">
      <c r="A11" s="3">
        <v>4</v>
      </c>
      <c r="B11" s="3">
        <v>1.1152211000000001</v>
      </c>
      <c r="C11" s="3">
        <v>1.0653003000000001</v>
      </c>
      <c r="D11" s="3">
        <v>1.0923985000000001</v>
      </c>
      <c r="E11" s="3">
        <v>1.0707536</v>
      </c>
      <c r="F11" s="3">
        <v>1.0217935</v>
      </c>
      <c r="G11" s="3">
        <v>0.95429646999999995</v>
      </c>
      <c r="H11" s="3">
        <v>0.88834924000000004</v>
      </c>
      <c r="I11" s="3">
        <v>0.82034432999999995</v>
      </c>
      <c r="J11" s="3">
        <v>0.73301327000000005</v>
      </c>
      <c r="K11" s="3">
        <v>0.64633702999999998</v>
      </c>
      <c r="L11" s="3">
        <v>0.55220097000000001</v>
      </c>
    </row>
    <row r="12" spans="1:12" x14ac:dyDescent="0.25">
      <c r="A12" s="3">
        <v>4.5</v>
      </c>
      <c r="B12" s="3">
        <v>1.3006245000000001</v>
      </c>
      <c r="C12" s="3">
        <v>1.2622785999999999</v>
      </c>
      <c r="D12" s="3">
        <v>1.2266178999999999</v>
      </c>
      <c r="E12" s="3">
        <v>1.1647069000000001</v>
      </c>
      <c r="F12" s="3">
        <v>1.1017182999999999</v>
      </c>
      <c r="G12" s="3">
        <v>1.0236209999999999</v>
      </c>
      <c r="H12" s="3">
        <v>0.93345772999999999</v>
      </c>
      <c r="I12" s="3">
        <v>0.84253162000000004</v>
      </c>
      <c r="J12" s="3">
        <v>0.74047004999999999</v>
      </c>
      <c r="K12" s="3">
        <v>0.63766807000000003</v>
      </c>
      <c r="L12" s="3">
        <v>0.52757198000000005</v>
      </c>
    </row>
    <row r="13" spans="1:12" x14ac:dyDescent="0.25">
      <c r="A13" s="3">
        <v>5</v>
      </c>
      <c r="B13" s="3">
        <v>1.435389</v>
      </c>
      <c r="C13" s="3">
        <v>1.3886122999999999</v>
      </c>
      <c r="D13" s="3">
        <v>1.3180228</v>
      </c>
      <c r="E13" s="3">
        <v>1.2410847</v>
      </c>
      <c r="F13" s="3">
        <v>1.1577584000000001</v>
      </c>
      <c r="G13" s="3">
        <v>1.0632767999999999</v>
      </c>
      <c r="H13" s="3">
        <v>0.96666604</v>
      </c>
      <c r="I13" s="3">
        <v>0.85783880999999995</v>
      </c>
      <c r="J13" s="3">
        <v>0.74574143000000004</v>
      </c>
      <c r="K13" s="3">
        <v>0.62063676000000001</v>
      </c>
      <c r="L13" s="3">
        <v>0.48686773</v>
      </c>
    </row>
    <row r="14" spans="1:12" x14ac:dyDescent="0.25">
      <c r="A14" s="3">
        <v>5.5</v>
      </c>
      <c r="B14" s="3">
        <v>1.5363496999999999</v>
      </c>
      <c r="C14" s="3">
        <v>1.4662814</v>
      </c>
      <c r="D14" s="3">
        <v>1.3846182</v>
      </c>
      <c r="E14" s="3">
        <v>1.2955334000000001</v>
      </c>
      <c r="F14" s="3">
        <v>1.2040582</v>
      </c>
      <c r="G14" s="3">
        <v>1.1044134999999999</v>
      </c>
      <c r="H14" s="3">
        <v>0.99255735</v>
      </c>
      <c r="I14" s="3">
        <v>0.87075102000000004</v>
      </c>
      <c r="J14" s="3">
        <v>0.73726225000000001</v>
      </c>
      <c r="K14" s="3">
        <v>0.59283560999999996</v>
      </c>
      <c r="L14" s="3">
        <v>0.43887283999999999</v>
      </c>
    </row>
    <row r="15" spans="1:12" x14ac:dyDescent="0.25">
      <c r="A15" s="3">
        <v>6</v>
      </c>
      <c r="B15" s="3">
        <v>1.60978</v>
      </c>
      <c r="C15" s="3">
        <v>1.5310268</v>
      </c>
      <c r="D15" s="3">
        <v>1.4463672999999999</v>
      </c>
      <c r="E15" s="3">
        <v>1.3522555000000001</v>
      </c>
      <c r="F15" s="3">
        <v>1.2483616</v>
      </c>
      <c r="G15" s="3">
        <v>1.1346693000000001</v>
      </c>
      <c r="H15" s="3">
        <v>1.011023</v>
      </c>
      <c r="I15" s="3">
        <v>0.87434268000000004</v>
      </c>
      <c r="J15" s="3">
        <v>0.72202938999999999</v>
      </c>
      <c r="K15" s="3">
        <v>0.55765777999999999</v>
      </c>
      <c r="L15" s="3">
        <v>0.40090626000000001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23B7-DCD6-4559-84DF-8642CFA08D83}">
  <dimension ref="A1:L15"/>
  <sheetViews>
    <sheetView topLeftCell="H1" workbookViewId="0">
      <selection activeCell="H60" sqref="H60"/>
    </sheetView>
  </sheetViews>
  <sheetFormatPr defaultRowHeight="15" x14ac:dyDescent="0.25"/>
  <cols>
    <col min="1" max="3" width="11.140625" bestFit="1" customWidth="1"/>
    <col min="4" max="10" width="12.14062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59</v>
      </c>
      <c r="L1" t="s">
        <v>3</v>
      </c>
    </row>
    <row r="2" spans="1:12" x14ac:dyDescent="0.25">
      <c r="B2">
        <v>-10</v>
      </c>
      <c r="C2">
        <v>-8</v>
      </c>
      <c r="D2">
        <v>-6</v>
      </c>
      <c r="E2">
        <v>-4</v>
      </c>
      <c r="F2">
        <v>-2</v>
      </c>
      <c r="G2">
        <v>0</v>
      </c>
      <c r="H2">
        <v>2</v>
      </c>
      <c r="I2">
        <v>4</v>
      </c>
      <c r="J2">
        <v>6</v>
      </c>
      <c r="K2">
        <v>8</v>
      </c>
      <c r="L2">
        <v>10</v>
      </c>
    </row>
    <row r="3" spans="1:12" s="28" customFormat="1" ht="98.25" x14ac:dyDescent="0.25">
      <c r="B3" s="28" t="s">
        <v>48</v>
      </c>
      <c r="C3" s="28" t="s">
        <v>51</v>
      </c>
      <c r="D3" s="28" t="s">
        <v>52</v>
      </c>
      <c r="E3" s="28" t="s">
        <v>53</v>
      </c>
      <c r="F3" s="28" t="s">
        <v>54</v>
      </c>
      <c r="G3" s="28" t="s">
        <v>55</v>
      </c>
      <c r="H3" s="28" t="s">
        <v>56</v>
      </c>
      <c r="I3" s="28" t="s">
        <v>57</v>
      </c>
      <c r="J3" s="28" t="s">
        <v>58</v>
      </c>
      <c r="K3" s="28" t="s">
        <v>49</v>
      </c>
      <c r="L3" s="28" t="s">
        <v>50</v>
      </c>
    </row>
    <row r="4" spans="1:12" s="28" customFormat="1" ht="117" x14ac:dyDescent="0.25">
      <c r="A4" s="28" t="s">
        <v>28</v>
      </c>
      <c r="B4" s="28" t="s">
        <v>31</v>
      </c>
      <c r="C4" s="28" t="s">
        <v>31</v>
      </c>
      <c r="D4" s="28" t="s">
        <v>31</v>
      </c>
      <c r="E4" s="28" t="s">
        <v>31</v>
      </c>
      <c r="F4" s="28" t="s">
        <v>31</v>
      </c>
      <c r="G4" s="28" t="s">
        <v>31</v>
      </c>
      <c r="H4" s="28" t="s">
        <v>31</v>
      </c>
      <c r="I4" s="28" t="s">
        <v>31</v>
      </c>
      <c r="J4" s="28" t="s">
        <v>31</v>
      </c>
      <c r="K4" s="28" t="s">
        <v>31</v>
      </c>
      <c r="L4" s="28" t="s">
        <v>31</v>
      </c>
    </row>
    <row r="5" spans="1:12" x14ac:dyDescent="0.25">
      <c r="A5" s="3">
        <v>1</v>
      </c>
      <c r="B5" s="3">
        <v>5.6568413999999997E-2</v>
      </c>
      <c r="C5" s="3">
        <v>6.2714159000000005E-2</v>
      </c>
      <c r="D5" s="3">
        <v>6.8572879000000003E-2</v>
      </c>
      <c r="E5" s="3">
        <v>7.4140809000000002E-2</v>
      </c>
      <c r="F5" s="3">
        <v>7.9416639999999997E-2</v>
      </c>
      <c r="G5" s="3">
        <v>8.4401592999999997E-2</v>
      </c>
      <c r="H5" s="3">
        <v>8.9099549E-2</v>
      </c>
      <c r="I5" s="3">
        <v>9.3517050000000004E-2</v>
      </c>
      <c r="J5" s="3">
        <v>9.7662337000000002E-2</v>
      </c>
      <c r="K5" s="3">
        <v>0.10154802</v>
      </c>
      <c r="L5" s="3">
        <v>0.10518634</v>
      </c>
    </row>
    <row r="6" spans="1:12" x14ac:dyDescent="0.25">
      <c r="A6" s="3">
        <v>1.5</v>
      </c>
      <c r="B6" s="3">
        <v>0.1061675</v>
      </c>
      <c r="C6" s="3">
        <v>0.11689426999999999</v>
      </c>
      <c r="D6" s="3">
        <v>0.12715209999999999</v>
      </c>
      <c r="E6" s="3">
        <v>0.13694964000000001</v>
      </c>
      <c r="F6" s="3">
        <v>0.14629539999999999</v>
      </c>
      <c r="G6" s="3">
        <v>0.15519616</v>
      </c>
      <c r="H6" s="3">
        <v>0.16366063</v>
      </c>
      <c r="I6" s="3">
        <v>0.17168950999999999</v>
      </c>
      <c r="J6" s="3">
        <v>0.17927074000000001</v>
      </c>
      <c r="K6" s="3">
        <v>0.18637102999999999</v>
      </c>
      <c r="L6" s="3">
        <v>0.19028410000000001</v>
      </c>
    </row>
    <row r="7" spans="1:12" x14ac:dyDescent="0.25">
      <c r="A7" s="3">
        <v>2</v>
      </c>
      <c r="B7" s="3">
        <v>0.17293748</v>
      </c>
      <c r="C7" s="3">
        <v>0.19092812000000001</v>
      </c>
      <c r="D7" s="3">
        <v>0.20813261</v>
      </c>
      <c r="E7" s="3">
        <v>0.22451225999999999</v>
      </c>
      <c r="F7" s="3">
        <v>0.24001782999999999</v>
      </c>
      <c r="G7" s="3">
        <v>0.25454399</v>
      </c>
      <c r="H7" s="3">
        <v>0.26285940000000002</v>
      </c>
      <c r="I7" s="3">
        <v>0.27038619000000003</v>
      </c>
      <c r="J7" s="3">
        <v>0.27408062999999999</v>
      </c>
      <c r="K7" s="3">
        <v>0.27705097000000001</v>
      </c>
      <c r="L7" s="3">
        <v>0.28623410999999999</v>
      </c>
    </row>
    <row r="8" spans="1:12" x14ac:dyDescent="0.25">
      <c r="A8" s="3">
        <v>2.5</v>
      </c>
      <c r="B8" s="3">
        <v>0.25782642</v>
      </c>
      <c r="C8" s="3">
        <v>0.28522119000000001</v>
      </c>
      <c r="D8" s="3">
        <v>0.31082328999999997</v>
      </c>
      <c r="E8" s="3">
        <v>0.32560915000000001</v>
      </c>
      <c r="F8" s="3">
        <v>0.34893482999999997</v>
      </c>
      <c r="G8" s="3">
        <v>0.35107463999999999</v>
      </c>
      <c r="H8" s="3">
        <v>0.3705543</v>
      </c>
      <c r="I8" s="3">
        <v>0.33890020999999998</v>
      </c>
      <c r="J8" s="3">
        <v>0.35934258000000002</v>
      </c>
      <c r="K8" s="3">
        <v>0.38844877</v>
      </c>
      <c r="L8" s="3">
        <v>0.36932057000000001</v>
      </c>
    </row>
    <row r="9" spans="1:12" x14ac:dyDescent="0.25">
      <c r="A9" s="3">
        <v>3</v>
      </c>
      <c r="B9" s="3">
        <v>0.34599572000000001</v>
      </c>
      <c r="C9" s="3">
        <v>0.37905328999999999</v>
      </c>
      <c r="D9" s="3">
        <v>0.40828523</v>
      </c>
      <c r="E9" s="3">
        <v>0.40934363000000001</v>
      </c>
      <c r="F9" s="3">
        <v>0.41828248000000001</v>
      </c>
      <c r="G9" s="3">
        <v>0.43572875999999999</v>
      </c>
      <c r="H9" s="3">
        <v>0.46326506000000001</v>
      </c>
      <c r="I9" s="3">
        <v>0.46167108000000001</v>
      </c>
      <c r="J9" s="3">
        <v>0.45446458000000001</v>
      </c>
      <c r="K9" s="3">
        <v>0.44003134999999999</v>
      </c>
      <c r="L9" s="3">
        <v>0.41335589</v>
      </c>
    </row>
    <row r="10" spans="1:12" x14ac:dyDescent="0.25">
      <c r="A10" s="3">
        <v>3.5</v>
      </c>
      <c r="B10" s="3">
        <v>0.39485421999999998</v>
      </c>
      <c r="C10" s="3">
        <v>0.42695481000000002</v>
      </c>
      <c r="D10" s="3">
        <v>0.41839921000000002</v>
      </c>
      <c r="E10" s="3">
        <v>0.45035961000000002</v>
      </c>
      <c r="F10" s="3">
        <v>0.48830913999999997</v>
      </c>
      <c r="G10" s="3">
        <v>0.51192855999999998</v>
      </c>
      <c r="H10" s="3">
        <v>0.50822330000000004</v>
      </c>
      <c r="I10" s="3">
        <v>0.50177908000000004</v>
      </c>
      <c r="J10" s="3">
        <v>0.47751915</v>
      </c>
      <c r="K10" s="3">
        <v>0.45155035999999998</v>
      </c>
      <c r="L10" s="3">
        <v>0.41570943999999999</v>
      </c>
    </row>
    <row r="11" spans="1:12" x14ac:dyDescent="0.25">
      <c r="A11" s="3">
        <v>4</v>
      </c>
      <c r="B11" s="3">
        <v>0.38294785999999997</v>
      </c>
      <c r="C11" s="3">
        <v>0.40819776000000002</v>
      </c>
      <c r="D11" s="3">
        <v>0.45043497999999998</v>
      </c>
      <c r="E11" s="3">
        <v>0.48712179</v>
      </c>
      <c r="F11" s="3">
        <v>0.51099293999999995</v>
      </c>
      <c r="G11" s="3">
        <v>0.51948528999999999</v>
      </c>
      <c r="H11" s="3">
        <v>0.52387136000000001</v>
      </c>
      <c r="I11" s="3">
        <v>0.51636594999999996</v>
      </c>
      <c r="J11" s="3">
        <v>0.48737292999999998</v>
      </c>
      <c r="K11" s="3">
        <v>0.45056163999999999</v>
      </c>
      <c r="L11" s="3">
        <v>0.39760265</v>
      </c>
    </row>
    <row r="12" spans="1:12" x14ac:dyDescent="0.25">
      <c r="A12" s="3">
        <v>4.5</v>
      </c>
      <c r="B12" s="3">
        <v>0.29630627999999998</v>
      </c>
      <c r="C12" s="3">
        <v>0.36250379999999999</v>
      </c>
      <c r="D12" s="3">
        <v>0.41839245000000003</v>
      </c>
      <c r="E12" s="3">
        <v>0.46479762000000002</v>
      </c>
      <c r="F12" s="3">
        <v>0.50033784000000003</v>
      </c>
      <c r="G12" s="3">
        <v>0.52102333000000001</v>
      </c>
      <c r="H12" s="3">
        <v>0.52322835000000001</v>
      </c>
      <c r="I12" s="3">
        <v>0.51165413999999998</v>
      </c>
      <c r="J12" s="3">
        <v>0.47996926000000001</v>
      </c>
      <c r="K12" s="3">
        <v>0.43350789000000001</v>
      </c>
      <c r="L12" s="3">
        <v>0.37002656</v>
      </c>
    </row>
    <row r="13" spans="1:12" x14ac:dyDescent="0.25">
      <c r="A13" s="3">
        <v>5</v>
      </c>
      <c r="B13" s="3">
        <v>0.19514777999999999</v>
      </c>
      <c r="C13" s="3">
        <v>0.28112494999999998</v>
      </c>
      <c r="D13" s="3">
        <v>0.35835837999999998</v>
      </c>
      <c r="E13" s="3">
        <v>0.42257565000000002</v>
      </c>
      <c r="F13" s="3">
        <v>0.47321025</v>
      </c>
      <c r="G13" s="3">
        <v>0.50192296999999997</v>
      </c>
      <c r="H13" s="3">
        <v>0.51423925000000004</v>
      </c>
      <c r="I13" s="3">
        <v>0.50184463999999995</v>
      </c>
      <c r="J13" s="3">
        <v>0.46770239000000002</v>
      </c>
      <c r="K13" s="3">
        <v>0.40884215000000002</v>
      </c>
      <c r="L13" s="3">
        <v>0.31909939999999998</v>
      </c>
    </row>
    <row r="14" spans="1:12" x14ac:dyDescent="0.25">
      <c r="A14" s="3">
        <v>5.5</v>
      </c>
      <c r="B14" s="3">
        <v>5.8882438000000002E-2</v>
      </c>
      <c r="C14" s="3">
        <v>0.17688508</v>
      </c>
      <c r="D14" s="3">
        <v>0.28164475999999999</v>
      </c>
      <c r="E14" s="3">
        <v>0.36687869000000001</v>
      </c>
      <c r="F14" s="3">
        <v>0.43545660000000003</v>
      </c>
      <c r="G14" s="3">
        <v>0.48000324</v>
      </c>
      <c r="H14" s="3">
        <v>0.49695816999999998</v>
      </c>
      <c r="I14" s="3">
        <v>0.48551529999999998</v>
      </c>
      <c r="J14" s="3">
        <v>0.44433268999999997</v>
      </c>
      <c r="K14" s="3">
        <v>0.36867821000000001</v>
      </c>
      <c r="L14" s="3">
        <v>0.23906378</v>
      </c>
    </row>
    <row r="15" spans="1:12" x14ac:dyDescent="0.25">
      <c r="A15" s="3">
        <v>6</v>
      </c>
      <c r="B15" s="3">
        <v>-8.9530921999999999E-2</v>
      </c>
      <c r="C15" s="3">
        <v>6.1134926999999999E-2</v>
      </c>
      <c r="D15" s="3">
        <v>0.19408163</v>
      </c>
      <c r="E15" s="3">
        <v>0.30467202999999998</v>
      </c>
      <c r="F15" s="3">
        <v>0.39077087999999999</v>
      </c>
      <c r="G15" s="3">
        <v>0.44707984000000001</v>
      </c>
      <c r="H15" s="3">
        <v>0.47202817000000002</v>
      </c>
      <c r="I15" s="3">
        <v>0.46195096000000002</v>
      </c>
      <c r="J15" s="3">
        <v>0.41249636000000001</v>
      </c>
      <c r="K15" s="3">
        <v>0.30574709</v>
      </c>
      <c r="L15" s="3">
        <v>3.3639755E-2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Z k 1 /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Z k 1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N f 1 b 8 5 U T v e Q I A A O Y x A A A T A B w A R m 9 y b X V s Y X M v U 2 V j d G l v b j E u b S C i G A A o o B Q A A A A A A A A A A A A A A A A A A A A A A A A A A A D t m d 9 v 2 j A Q x 9 + R + B + s 8 A J S h u Z 0 7 F f F w w q b 9 k Q 1 k T 0 t 0 2 T C F b w l N o o N W 1 f 1 f 5 8 j W q 1 A b p T N r J t y v A A X d P b 3 m / v 4 Y m M g t V I r N l 6 / 8 9 N m o 9 k w c 1 H A l K W L i P V Z B r b Z Y O 4 1 1 s s i B R c Z m F V 3 q N N l D s q 2 3 8 g M u g O t r P t i 2 s H g Z f L e Q G E S Y + F i l Q z B f L F 6 k b h U 3 d S s g k 7 4 Y Q i Z z K W F o h + c B i E b 6 G y Z K 9 O P e i F 7 r V I 9 l W r W 5 1 E v C t m 7 p b Y w t p c Z 9 H 9 + 7 I 6 0 g o + d c D 2 n V j C Y C z V z k 4 0 v F x C 4 y c V i 4 n 4 U F 0 K Z C 1 3 k 6 / T l R d N e C w i v r o J 1 l L v h r b v C L H y z 1 y G 7 j U d I / A S J P 0 H i P S T + F I k / Q + L P k f g L J M 4 f Y x c w x R y T z D H N H B P N M d U c k 8 0 x 3 R w T z j H l E a Y 8 Q u 8 1 p j z C l E e Y 8 m h T + X W n 2 Z C q s k w 3 I L P + I L M E G U F G k F V A l v u D L C f I C D K C b B c y 4 Y 0 x s R e x E 0 K M E P t n E b t v V 1 p 8 O j u P / W 2 x y m z U m w i c / x e c I + 6 y v K J m C T V C j V C r R K 0 V 3 P S 1 d t Q J q L k R c U T c 8 Y m z / o m j H k f E E X H Y z u 0 u Z m e F V v e F b O w g S 8 4 V D A u 5 A v a I v V 2 9 c s 3 t S J i V 8 2 Y z + C o / f 5 e z 6 R 7 Q S h W E G W H 2 9 z H b K t P N f Z t X 0 C y B R q A R a F W g 5 V 5 B y w k 0 A o 1 A q w C t F Y x c m Q q R s Q l k w l g H A J t k Y h r 8 E X + 3 u 7 b q 3 H t g / M 0 / 0 x 6 M x Q O 8 j s s H e G U l w B 1 P / F h d m b q + T q u y 8 j K W a T H 1 Z v F m z v p 6 a 2 9 K z b e / u 3 n r 6 n G q v J 2 b q e N 4 + G B H Z g c c Q n o + g G R 1 d X K 0 s e 6 x d g E i k 8 Y a a d K 5 P 4 N / O U p d r Y 9 3 l s R j 2 b 9 3 p L r e A r V V l 1 t r C j 1 N H N 7 p f g B Q S w E C L Q A U A A I A C A B m T X 9 W o 8 M F 7 q Q A A A D 3 A A A A E g A A A A A A A A A A A A A A A A A A A A A A Q 2 9 u Z m l n L 1 B h Y 2 t h Z 2 U u e G 1 s U E s B A i 0 A F A A C A A g A Z k 1 / V g / K 6 a u k A A A A 6 Q A A A B M A A A A A A A A A A A A A A A A A 8 A A A A F t D b 2 5 0 Z W 5 0 X 1 R 5 c G V z X S 5 4 b W x Q S w E C L Q A U A A I A C A B m T X 9 W / O V E 7 3 k C A A D m M Q A A E w A A A A A A A A A A A A A A A A D h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H Q E A A A A A A J Q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Y 3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w O j I x O j I 3 L j c x N D k w N T F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w M i 9 B d X R v U m V t b 3 Z l Z E N v b H V t b n M x L n t D b 2 x 1 b W 4 x L D B 9 J n F 1 b 3 Q 7 L C Z x d W 9 0 O 1 N l Y 3 R p b 2 4 x L 2 N w M i 9 B d X R v U m V t b 3 Z l Z E N v b H V t b n M x L n t D b 2 x 1 b W 4 y L D F 9 J n F 1 b 3 Q 7 L C Z x d W 9 0 O 1 N l Y 3 R p b 2 4 x L 2 N w M i 9 B d X R v U m V t b 3 Z l Z E N v b H V t b n M x L n t D b 2 x 1 b W 4 z L D J 9 J n F 1 b 3 Q 7 L C Z x d W 9 0 O 1 N l Y 3 R p b 2 4 x L 2 N w M i 9 B d X R v U m V t b 3 Z l Z E N v b H V t b n M x L n t D b 2 x 1 b W 4 0 L D N 9 J n F 1 b 3 Q 7 L C Z x d W 9 0 O 1 N l Y 3 R p b 2 4 x L 2 N w M i 9 B d X R v U m V t b 3 Z l Z E N v b H V t b n M x L n t D b 2 x 1 b W 4 1 L D R 9 J n F 1 b 3 Q 7 L C Z x d W 9 0 O 1 N l Y 3 R p b 2 4 x L 2 N w M i 9 B d X R v U m V t b 3 Z l Z E N v b H V t b n M x L n t D b 2 x 1 b W 4 2 L D V 9 J n F 1 b 3 Q 7 L C Z x d W 9 0 O 1 N l Y 3 R p b 2 4 x L 2 N w M i 9 B d X R v U m V t b 3 Z l Z E N v b H V t b n M x L n t D b 2 x 1 b W 4 3 L D Z 9 J n F 1 b 3 Q 7 L C Z x d W 9 0 O 1 N l Y 3 R p b 2 4 x L 2 N w M i 9 B d X R v U m V t b 3 Z l Z E N v b H V t b n M x L n t D b 2 x 1 b W 4 4 L D d 9 J n F 1 b 3 Q 7 L C Z x d W 9 0 O 1 N l Y 3 R p b 2 4 x L 2 N w M i 9 B d X R v U m V t b 3 Z l Z E N v b H V t b n M x L n t D b 2 x 1 b W 4 5 L D h 9 J n F 1 b 3 Q 7 L C Z x d W 9 0 O 1 N l Y 3 R p b 2 4 x L 2 N w M i 9 B d X R v U m V t b 3 Z l Z E N v b H V t b n M x L n t D b 2 x 1 b W 4 x M C w 5 f S Z x d W 9 0 O y w m c X V v d D t T Z W N 0 a W 9 u M S 9 j c D I v Q X V 0 b 1 J l b W 9 2 Z W R D b 2 x 1 b W 5 z M S 5 7 Q 2 9 s d W 1 u M T E s M T B 9 J n F 1 b 3 Q 7 L C Z x d W 9 0 O 1 N l Y 3 R p b 2 4 x L 2 N w M i 9 B d X R v U m V t b 3 Z l Z E N v b H V t b n M x L n t D b 2 x 1 b W 4 x M i w x M X 0 m c X V v d D s s J n F 1 b 3 Q 7 U 2 V j d G l v b j E v Y 3 A y L 0 F 1 d G 9 S Z W 1 v d m V k Q 2 9 s d W 1 u c z E u e 0 N v b H V t b j E z L D E y f S Z x d W 9 0 O y w m c X V v d D t T Z W N 0 a W 9 u M S 9 j c D I v Q X V 0 b 1 J l b W 9 2 Z W R D b 2 x 1 b W 5 z M S 5 7 Q 2 9 s d W 1 u M T Q s M T N 9 J n F 1 b 3 Q 7 L C Z x d W 9 0 O 1 N l Y 3 R p b 2 4 x L 2 N w M i 9 B d X R v U m V t b 3 Z l Z E N v b H V t b n M x L n t D b 2 x 1 b W 4 x N S w x N H 0 m c X V v d D s s J n F 1 b 3 Q 7 U 2 V j d G l v b j E v Y 3 A y L 0 F 1 d G 9 S Z W 1 v d m V k Q 2 9 s d W 1 u c z E u e 0 N v b H V t b j E 2 L D E 1 f S Z x d W 9 0 O y w m c X V v d D t T Z W N 0 a W 9 u M S 9 j c D I v Q X V 0 b 1 J l b W 9 2 Z W R D b 2 x 1 b W 5 z M S 5 7 Q 2 9 s d W 1 u M T c s M T Z 9 J n F 1 b 3 Q 7 L C Z x d W 9 0 O 1 N l Y 3 R p b 2 4 x L 2 N w M i 9 B d X R v U m V t b 3 Z l Z E N v b H V t b n M x L n t D b 2 x 1 b W 4 x O C w x N 3 0 m c X V v d D s s J n F 1 b 3 Q 7 U 2 V j d G l v b j E v Y 3 A y L 0 F 1 d G 9 S Z W 1 v d m V k Q 2 9 s d W 1 u c z E u e 0 N v b H V t b j E 5 L D E 4 f S Z x d W 9 0 O y w m c X V v d D t T Z W N 0 a W 9 u M S 9 j c D I v Q X V 0 b 1 J l b W 9 2 Z W R D b 2 x 1 b W 5 z M S 5 7 Q 2 9 s d W 1 u M j A s M T l 9 J n F 1 b 3 Q 7 L C Z x d W 9 0 O 1 N l Y 3 R p b 2 4 x L 2 N w M i 9 B d X R v U m V t b 3 Z l Z E N v b H V t b n M x L n t D b 2 x 1 b W 4 y M S w y M H 0 m c X V v d D s s J n F 1 b 3 Q 7 U 2 V j d G l v b j E v Y 3 A y L 0 F 1 d G 9 S Z W 1 v d m V k Q 2 9 s d W 1 u c z E u e 0 N v b H V t b j I y L D I x f S Z x d W 9 0 O y w m c X V v d D t T Z W N 0 a W 9 u M S 9 j c D I v Q X V 0 b 1 J l b W 9 2 Z W R D b 2 x 1 b W 5 z M S 5 7 Q 2 9 s d W 1 u M j M s M j J 9 J n F 1 b 3 Q 7 L C Z x d W 9 0 O 1 N l Y 3 R p b 2 4 x L 2 N w M i 9 B d X R v U m V t b 3 Z l Z E N v b H V t b n M x L n t D b 2 x 1 b W 4 y N C w y M 3 0 m c X V v d D s s J n F 1 b 3 Q 7 U 2 V j d G l v b j E v Y 3 A y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Y 3 A y L 0 F 1 d G 9 S Z W 1 v d m V k Q 2 9 s d W 1 u c z E u e 0 N v b H V t b j E s M H 0 m c X V v d D s s J n F 1 b 3 Q 7 U 2 V j d G l v b j E v Y 3 A y L 0 F 1 d G 9 S Z W 1 v d m V k Q 2 9 s d W 1 u c z E u e 0 N v b H V t b j I s M X 0 m c X V v d D s s J n F 1 b 3 Q 7 U 2 V j d G l v b j E v Y 3 A y L 0 F 1 d G 9 S Z W 1 v d m V k Q 2 9 s d W 1 u c z E u e 0 N v b H V t b j M s M n 0 m c X V v d D s s J n F 1 b 3 Q 7 U 2 V j d G l v b j E v Y 3 A y L 0 F 1 d G 9 S Z W 1 v d m V k Q 2 9 s d W 1 u c z E u e 0 N v b H V t b j Q s M 3 0 m c X V v d D s s J n F 1 b 3 Q 7 U 2 V j d G l v b j E v Y 3 A y L 0 F 1 d G 9 S Z W 1 v d m V k Q 2 9 s d W 1 u c z E u e 0 N v b H V t b j U s N H 0 m c X V v d D s s J n F 1 b 3 Q 7 U 2 V j d G l v b j E v Y 3 A y L 0 F 1 d G 9 S Z W 1 v d m V k Q 2 9 s d W 1 u c z E u e 0 N v b H V t b j Y s N X 0 m c X V v d D s s J n F 1 b 3 Q 7 U 2 V j d G l v b j E v Y 3 A y L 0 F 1 d G 9 S Z W 1 v d m V k Q 2 9 s d W 1 u c z E u e 0 N v b H V t b j c s N n 0 m c X V v d D s s J n F 1 b 3 Q 7 U 2 V j d G l v b j E v Y 3 A y L 0 F 1 d G 9 S Z W 1 v d m V k Q 2 9 s d W 1 u c z E u e 0 N v b H V t b j g s N 3 0 m c X V v d D s s J n F 1 b 3 Q 7 U 2 V j d G l v b j E v Y 3 A y L 0 F 1 d G 9 S Z W 1 v d m V k Q 2 9 s d W 1 u c z E u e 0 N v b H V t b j k s O H 0 m c X V v d D s s J n F 1 b 3 Q 7 U 2 V j d G l v b j E v Y 3 A y L 0 F 1 d G 9 S Z W 1 v d m V k Q 2 9 s d W 1 u c z E u e 0 N v b H V t b j E w L D l 9 J n F 1 b 3 Q 7 L C Z x d W 9 0 O 1 N l Y 3 R p b 2 4 x L 2 N w M i 9 B d X R v U m V t b 3 Z l Z E N v b H V t b n M x L n t D b 2 x 1 b W 4 x M S w x M H 0 m c X V v d D s s J n F 1 b 3 Q 7 U 2 V j d G l v b j E v Y 3 A y L 0 F 1 d G 9 S Z W 1 v d m V k Q 2 9 s d W 1 u c z E u e 0 N v b H V t b j E y L D E x f S Z x d W 9 0 O y w m c X V v d D t T Z W N 0 a W 9 u M S 9 j c D I v Q X V 0 b 1 J l b W 9 2 Z W R D b 2 x 1 b W 5 z M S 5 7 Q 2 9 s d W 1 u M T M s M T J 9 J n F 1 b 3 Q 7 L C Z x d W 9 0 O 1 N l Y 3 R p b 2 4 x L 2 N w M i 9 B d X R v U m V t b 3 Z l Z E N v b H V t b n M x L n t D b 2 x 1 b W 4 x N C w x M 3 0 m c X V v d D s s J n F 1 b 3 Q 7 U 2 V j d G l v b j E v Y 3 A y L 0 F 1 d G 9 S Z W 1 v d m V k Q 2 9 s d W 1 u c z E u e 0 N v b H V t b j E 1 L D E 0 f S Z x d W 9 0 O y w m c X V v d D t T Z W N 0 a W 9 u M S 9 j c D I v Q X V 0 b 1 J l b W 9 2 Z W R D b 2 x 1 b W 5 z M S 5 7 Q 2 9 s d W 1 u M T Y s M T V 9 J n F 1 b 3 Q 7 L C Z x d W 9 0 O 1 N l Y 3 R p b 2 4 x L 2 N w M i 9 B d X R v U m V t b 3 Z l Z E N v b H V t b n M x L n t D b 2 x 1 b W 4 x N y w x N n 0 m c X V v d D s s J n F 1 b 3 Q 7 U 2 V j d G l v b j E v Y 3 A y L 0 F 1 d G 9 S Z W 1 v d m V k Q 2 9 s d W 1 u c z E u e 0 N v b H V t b j E 4 L D E 3 f S Z x d W 9 0 O y w m c X V v d D t T Z W N 0 a W 9 u M S 9 j c D I v Q X V 0 b 1 J l b W 9 2 Z W R D b 2 x 1 b W 5 z M S 5 7 Q 2 9 s d W 1 u M T k s M T h 9 J n F 1 b 3 Q 7 L C Z x d W 9 0 O 1 N l Y 3 R p b 2 4 x L 2 N w M i 9 B d X R v U m V t b 3 Z l Z E N v b H V t b n M x L n t D b 2 x 1 b W 4 y M C w x O X 0 m c X V v d D s s J n F 1 b 3 Q 7 U 2 V j d G l v b j E v Y 3 A y L 0 F 1 d G 9 S Z W 1 v d m V k Q 2 9 s d W 1 u c z E u e 0 N v b H V t b j I x L D I w f S Z x d W 9 0 O y w m c X V v d D t T Z W N 0 a W 9 u M S 9 j c D I v Q X V 0 b 1 J l b W 9 2 Z W R D b 2 x 1 b W 5 z M S 5 7 Q 2 9 s d W 1 u M j I s M j F 9 J n F 1 b 3 Q 7 L C Z x d W 9 0 O 1 N l Y 3 R p b 2 4 x L 2 N w M i 9 B d X R v U m V t b 3 Z l Z E N v b H V t b n M x L n t D b 2 x 1 b W 4 y M y w y M n 0 m c X V v d D s s J n F 1 b 3 Q 7 U 2 V j d G l v b j E v Y 3 A y L 0 F 1 d G 9 S Z W 1 v d m V k Q 2 9 s d W 1 u c z E u e 0 N v b H V t b j I 0 L D I z f S Z x d W 9 0 O y w m c X V v d D t T Z W N 0 a W 9 u M S 9 j c D I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N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D o y M T o 1 M C 4 w M j k 4 N z k 2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D I v Q X V 0 b 1 J l b W 9 2 Z W R D b 2 x 1 b W 5 z M S 5 7 Q 2 9 s d W 1 u M S w w f S Z x d W 9 0 O y w m c X V v d D t T Z W N 0 a W 9 u M S 9 j d D I v Q X V 0 b 1 J l b W 9 2 Z W R D b 2 x 1 b W 5 z M S 5 7 Q 2 9 s d W 1 u M i w x f S Z x d W 9 0 O y w m c X V v d D t T Z W N 0 a W 9 u M S 9 j d D I v Q X V 0 b 1 J l b W 9 2 Z W R D b 2 x 1 b W 5 z M S 5 7 Q 2 9 s d W 1 u M y w y f S Z x d W 9 0 O y w m c X V v d D t T Z W N 0 a W 9 u M S 9 j d D I v Q X V 0 b 1 J l b W 9 2 Z W R D b 2 x 1 b W 5 z M S 5 7 Q 2 9 s d W 1 u N C w z f S Z x d W 9 0 O y w m c X V v d D t T Z W N 0 a W 9 u M S 9 j d D I v Q X V 0 b 1 J l b W 9 2 Z W R D b 2 x 1 b W 5 z M S 5 7 Q 2 9 s d W 1 u N S w 0 f S Z x d W 9 0 O y w m c X V v d D t T Z W N 0 a W 9 u M S 9 j d D I v Q X V 0 b 1 J l b W 9 2 Z W R D b 2 x 1 b W 5 z M S 5 7 Q 2 9 s d W 1 u N i w 1 f S Z x d W 9 0 O y w m c X V v d D t T Z W N 0 a W 9 u M S 9 j d D I v Q X V 0 b 1 J l b W 9 2 Z W R D b 2 x 1 b W 5 z M S 5 7 Q 2 9 s d W 1 u N y w 2 f S Z x d W 9 0 O y w m c X V v d D t T Z W N 0 a W 9 u M S 9 j d D I v Q X V 0 b 1 J l b W 9 2 Z W R D b 2 x 1 b W 5 z M S 5 7 Q 2 9 s d W 1 u O C w 3 f S Z x d W 9 0 O y w m c X V v d D t T Z W N 0 a W 9 u M S 9 j d D I v Q X V 0 b 1 J l b W 9 2 Z W R D b 2 x 1 b W 5 z M S 5 7 Q 2 9 s d W 1 u O S w 4 f S Z x d W 9 0 O y w m c X V v d D t T Z W N 0 a W 9 u M S 9 j d D I v Q X V 0 b 1 J l b W 9 2 Z W R D b 2 x 1 b W 5 z M S 5 7 Q 2 9 s d W 1 u M T A s O X 0 m c X V v d D s s J n F 1 b 3 Q 7 U 2 V j d G l v b j E v Y 3 Q y L 0 F 1 d G 9 S Z W 1 v d m V k Q 2 9 s d W 1 u c z E u e 0 N v b H V t b j E x L D E w f S Z x d W 9 0 O y w m c X V v d D t T Z W N 0 a W 9 u M S 9 j d D I v Q X V 0 b 1 J l b W 9 2 Z W R D b 2 x 1 b W 5 z M S 5 7 Q 2 9 s d W 1 u M T I s M T F 9 J n F 1 b 3 Q 7 L C Z x d W 9 0 O 1 N l Y 3 R p b 2 4 x L 2 N 0 M i 9 B d X R v U m V t b 3 Z l Z E N v b H V t b n M x L n t D b 2 x 1 b W 4 x M y w x M n 0 m c X V v d D s s J n F 1 b 3 Q 7 U 2 V j d G l v b j E v Y 3 Q y L 0 F 1 d G 9 S Z W 1 v d m V k Q 2 9 s d W 1 u c z E u e 0 N v b H V t b j E 0 L D E z f S Z x d W 9 0 O y w m c X V v d D t T Z W N 0 a W 9 u M S 9 j d D I v Q X V 0 b 1 J l b W 9 2 Z W R D b 2 x 1 b W 5 z M S 5 7 Q 2 9 s d W 1 u M T U s M T R 9 J n F 1 b 3 Q 7 L C Z x d W 9 0 O 1 N l Y 3 R p b 2 4 x L 2 N 0 M i 9 B d X R v U m V t b 3 Z l Z E N v b H V t b n M x L n t D b 2 x 1 b W 4 x N i w x N X 0 m c X V v d D s s J n F 1 b 3 Q 7 U 2 V j d G l v b j E v Y 3 Q y L 0 F 1 d G 9 S Z W 1 v d m V k Q 2 9 s d W 1 u c z E u e 0 N v b H V t b j E 3 L D E 2 f S Z x d W 9 0 O y w m c X V v d D t T Z W N 0 a W 9 u M S 9 j d D I v Q X V 0 b 1 J l b W 9 2 Z W R D b 2 x 1 b W 5 z M S 5 7 Q 2 9 s d W 1 u M T g s M T d 9 J n F 1 b 3 Q 7 L C Z x d W 9 0 O 1 N l Y 3 R p b 2 4 x L 2 N 0 M i 9 B d X R v U m V t b 3 Z l Z E N v b H V t b n M x L n t D b 2 x 1 b W 4 x O S w x O H 0 m c X V v d D s s J n F 1 b 3 Q 7 U 2 V j d G l v b j E v Y 3 Q y L 0 F 1 d G 9 S Z W 1 v d m V k Q 2 9 s d W 1 u c z E u e 0 N v b H V t b j I w L D E 5 f S Z x d W 9 0 O y w m c X V v d D t T Z W N 0 a W 9 u M S 9 j d D I v Q X V 0 b 1 J l b W 9 2 Z W R D b 2 x 1 b W 5 z M S 5 7 Q 2 9 s d W 1 u M j E s M j B 9 J n F 1 b 3 Q 7 L C Z x d W 9 0 O 1 N l Y 3 R p b 2 4 x L 2 N 0 M i 9 B d X R v U m V t b 3 Z l Z E N v b H V t b n M x L n t D b 2 x 1 b W 4 y M i w y M X 0 m c X V v d D s s J n F 1 b 3 Q 7 U 2 V j d G l v b j E v Y 3 Q y L 0 F 1 d G 9 S Z W 1 v d m V k Q 2 9 s d W 1 u c z E u e 0 N v b H V t b j I z L D I y f S Z x d W 9 0 O y w m c X V v d D t T Z W N 0 a W 9 u M S 9 j d D I v Q X V 0 b 1 J l b W 9 2 Z W R D b 2 x 1 b W 5 z M S 5 7 Q 2 9 s d W 1 u M j Q s M j N 9 J n F 1 b 3 Q 7 L C Z x d W 9 0 O 1 N l Y 3 R p b 2 4 x L 2 N 0 M i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N 0 M i 9 B d X R v U m V t b 3 Z l Z E N v b H V t b n M x L n t D b 2 x 1 b W 4 x L D B 9 J n F 1 b 3 Q 7 L C Z x d W 9 0 O 1 N l Y 3 R p b 2 4 x L 2 N 0 M i 9 B d X R v U m V t b 3 Z l Z E N v b H V t b n M x L n t D b 2 x 1 b W 4 y L D F 9 J n F 1 b 3 Q 7 L C Z x d W 9 0 O 1 N l Y 3 R p b 2 4 x L 2 N 0 M i 9 B d X R v U m V t b 3 Z l Z E N v b H V t b n M x L n t D b 2 x 1 b W 4 z L D J 9 J n F 1 b 3 Q 7 L C Z x d W 9 0 O 1 N l Y 3 R p b 2 4 x L 2 N 0 M i 9 B d X R v U m V t b 3 Z l Z E N v b H V t b n M x L n t D b 2 x 1 b W 4 0 L D N 9 J n F 1 b 3 Q 7 L C Z x d W 9 0 O 1 N l Y 3 R p b 2 4 x L 2 N 0 M i 9 B d X R v U m V t b 3 Z l Z E N v b H V t b n M x L n t D b 2 x 1 b W 4 1 L D R 9 J n F 1 b 3 Q 7 L C Z x d W 9 0 O 1 N l Y 3 R p b 2 4 x L 2 N 0 M i 9 B d X R v U m V t b 3 Z l Z E N v b H V t b n M x L n t D b 2 x 1 b W 4 2 L D V 9 J n F 1 b 3 Q 7 L C Z x d W 9 0 O 1 N l Y 3 R p b 2 4 x L 2 N 0 M i 9 B d X R v U m V t b 3 Z l Z E N v b H V t b n M x L n t D b 2 x 1 b W 4 3 L D Z 9 J n F 1 b 3 Q 7 L C Z x d W 9 0 O 1 N l Y 3 R p b 2 4 x L 2 N 0 M i 9 B d X R v U m V t b 3 Z l Z E N v b H V t b n M x L n t D b 2 x 1 b W 4 4 L D d 9 J n F 1 b 3 Q 7 L C Z x d W 9 0 O 1 N l Y 3 R p b 2 4 x L 2 N 0 M i 9 B d X R v U m V t b 3 Z l Z E N v b H V t b n M x L n t D b 2 x 1 b W 4 5 L D h 9 J n F 1 b 3 Q 7 L C Z x d W 9 0 O 1 N l Y 3 R p b 2 4 x L 2 N 0 M i 9 B d X R v U m V t b 3 Z l Z E N v b H V t b n M x L n t D b 2 x 1 b W 4 x M C w 5 f S Z x d W 9 0 O y w m c X V v d D t T Z W N 0 a W 9 u M S 9 j d D I v Q X V 0 b 1 J l b W 9 2 Z W R D b 2 x 1 b W 5 z M S 5 7 Q 2 9 s d W 1 u M T E s M T B 9 J n F 1 b 3 Q 7 L C Z x d W 9 0 O 1 N l Y 3 R p b 2 4 x L 2 N 0 M i 9 B d X R v U m V t b 3 Z l Z E N v b H V t b n M x L n t D b 2 x 1 b W 4 x M i w x M X 0 m c X V v d D s s J n F 1 b 3 Q 7 U 2 V j d G l v b j E v Y 3 Q y L 0 F 1 d G 9 S Z W 1 v d m V k Q 2 9 s d W 1 u c z E u e 0 N v b H V t b j E z L D E y f S Z x d W 9 0 O y w m c X V v d D t T Z W N 0 a W 9 u M S 9 j d D I v Q X V 0 b 1 J l b W 9 2 Z W R D b 2 x 1 b W 5 z M S 5 7 Q 2 9 s d W 1 u M T Q s M T N 9 J n F 1 b 3 Q 7 L C Z x d W 9 0 O 1 N l Y 3 R p b 2 4 x L 2 N 0 M i 9 B d X R v U m V t b 3 Z l Z E N v b H V t b n M x L n t D b 2 x 1 b W 4 x N S w x N H 0 m c X V v d D s s J n F 1 b 3 Q 7 U 2 V j d G l v b j E v Y 3 Q y L 0 F 1 d G 9 S Z W 1 v d m V k Q 2 9 s d W 1 u c z E u e 0 N v b H V t b j E 2 L D E 1 f S Z x d W 9 0 O y w m c X V v d D t T Z W N 0 a W 9 u M S 9 j d D I v Q X V 0 b 1 J l b W 9 2 Z W R D b 2 x 1 b W 5 z M S 5 7 Q 2 9 s d W 1 u M T c s M T Z 9 J n F 1 b 3 Q 7 L C Z x d W 9 0 O 1 N l Y 3 R p b 2 4 x L 2 N 0 M i 9 B d X R v U m V t b 3 Z l Z E N v b H V t b n M x L n t D b 2 x 1 b W 4 x O C w x N 3 0 m c X V v d D s s J n F 1 b 3 Q 7 U 2 V j d G l v b j E v Y 3 Q y L 0 F 1 d G 9 S Z W 1 v d m V k Q 2 9 s d W 1 u c z E u e 0 N v b H V t b j E 5 L D E 4 f S Z x d W 9 0 O y w m c X V v d D t T Z W N 0 a W 9 u M S 9 j d D I v Q X V 0 b 1 J l b W 9 2 Z W R D b 2 x 1 b W 5 z M S 5 7 Q 2 9 s d W 1 u M j A s M T l 9 J n F 1 b 3 Q 7 L C Z x d W 9 0 O 1 N l Y 3 R p b 2 4 x L 2 N 0 M i 9 B d X R v U m V t b 3 Z l Z E N v b H V t b n M x L n t D b 2 x 1 b W 4 y M S w y M H 0 m c X V v d D s s J n F 1 b 3 Q 7 U 2 V j d G l v b j E v Y 3 Q y L 0 F 1 d G 9 S Z W 1 v d m V k Q 2 9 s d W 1 u c z E u e 0 N v b H V t b j I y L D I x f S Z x d W 9 0 O y w m c X V v d D t T Z W N 0 a W 9 u M S 9 j d D I v Q X V 0 b 1 J l b W 9 2 Z W R D b 2 x 1 b W 5 z M S 5 7 Q 2 9 s d W 1 u M j M s M j J 9 J n F 1 b 3 Q 7 L C Z x d W 9 0 O 1 N l Y 3 R p b 2 4 x L 2 N 0 M i 9 B d X R v U m V t b 3 Z l Z E N v b H V t b n M x L n t D b 2 x 1 b W 4 y N C w y M 3 0 m c X V v d D s s J n F 1 b 3 Q 7 U 2 V j d G l v b j E v Y 3 Q y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b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A 6 M j I 6 M D c u N z c 5 M T Q 1 N F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0 y L 0 F 1 d G 9 S Z W 1 v d m V k Q 2 9 s d W 1 u c z E u e 0 N v b H V t b j E s M H 0 m c X V v d D s s J n F 1 b 3 Q 7 U 2 V j d G l v b j E v Y 2 0 y L 0 F 1 d G 9 S Z W 1 v d m V k Q 2 9 s d W 1 u c z E u e 0 N v b H V t b j I s M X 0 m c X V v d D s s J n F 1 b 3 Q 7 U 2 V j d G l v b j E v Y 2 0 y L 0 F 1 d G 9 S Z W 1 v d m V k Q 2 9 s d W 1 u c z E u e 0 N v b H V t b j M s M n 0 m c X V v d D s s J n F 1 b 3 Q 7 U 2 V j d G l v b j E v Y 2 0 y L 0 F 1 d G 9 S Z W 1 v d m V k Q 2 9 s d W 1 u c z E u e 0 N v b H V t b j Q s M 3 0 m c X V v d D s s J n F 1 b 3 Q 7 U 2 V j d G l v b j E v Y 2 0 y L 0 F 1 d G 9 S Z W 1 v d m V k Q 2 9 s d W 1 u c z E u e 0 N v b H V t b j U s N H 0 m c X V v d D s s J n F 1 b 3 Q 7 U 2 V j d G l v b j E v Y 2 0 y L 0 F 1 d G 9 S Z W 1 v d m V k Q 2 9 s d W 1 u c z E u e 0 N v b H V t b j Y s N X 0 m c X V v d D s s J n F 1 b 3 Q 7 U 2 V j d G l v b j E v Y 2 0 y L 0 F 1 d G 9 S Z W 1 v d m V k Q 2 9 s d W 1 u c z E u e 0 N v b H V t b j c s N n 0 m c X V v d D s s J n F 1 b 3 Q 7 U 2 V j d G l v b j E v Y 2 0 y L 0 F 1 d G 9 S Z W 1 v d m V k Q 2 9 s d W 1 u c z E u e 0 N v b H V t b j g s N 3 0 m c X V v d D s s J n F 1 b 3 Q 7 U 2 V j d G l v b j E v Y 2 0 y L 0 F 1 d G 9 S Z W 1 v d m V k Q 2 9 s d W 1 u c z E u e 0 N v b H V t b j k s O H 0 m c X V v d D s s J n F 1 b 3 Q 7 U 2 V j d G l v b j E v Y 2 0 y L 0 F 1 d G 9 S Z W 1 v d m V k Q 2 9 s d W 1 u c z E u e 0 N v b H V t b j E w L D l 9 J n F 1 b 3 Q 7 L C Z x d W 9 0 O 1 N l Y 3 R p b 2 4 x L 2 N t M i 9 B d X R v U m V t b 3 Z l Z E N v b H V t b n M x L n t D b 2 x 1 b W 4 x M S w x M H 0 m c X V v d D s s J n F 1 b 3 Q 7 U 2 V j d G l v b j E v Y 2 0 y L 0 F 1 d G 9 S Z W 1 v d m V k Q 2 9 s d W 1 u c z E u e 0 N v b H V t b j E y L D E x f S Z x d W 9 0 O y w m c X V v d D t T Z W N 0 a W 9 u M S 9 j b T I v Q X V 0 b 1 J l b W 9 2 Z W R D b 2 x 1 b W 5 z M S 5 7 Q 2 9 s d W 1 u M T M s M T J 9 J n F 1 b 3 Q 7 L C Z x d W 9 0 O 1 N l Y 3 R p b 2 4 x L 2 N t M i 9 B d X R v U m V t b 3 Z l Z E N v b H V t b n M x L n t D b 2 x 1 b W 4 x N C w x M 3 0 m c X V v d D s s J n F 1 b 3 Q 7 U 2 V j d G l v b j E v Y 2 0 y L 0 F 1 d G 9 S Z W 1 v d m V k Q 2 9 s d W 1 u c z E u e 0 N v b H V t b j E 1 L D E 0 f S Z x d W 9 0 O y w m c X V v d D t T Z W N 0 a W 9 u M S 9 j b T I v Q X V 0 b 1 J l b W 9 2 Z W R D b 2 x 1 b W 5 z M S 5 7 Q 2 9 s d W 1 u M T Y s M T V 9 J n F 1 b 3 Q 7 L C Z x d W 9 0 O 1 N l Y 3 R p b 2 4 x L 2 N t M i 9 B d X R v U m V t b 3 Z l Z E N v b H V t b n M x L n t D b 2 x 1 b W 4 x N y w x N n 0 m c X V v d D s s J n F 1 b 3 Q 7 U 2 V j d G l v b j E v Y 2 0 y L 0 F 1 d G 9 S Z W 1 v d m V k Q 2 9 s d W 1 u c z E u e 0 N v b H V t b j E 4 L D E 3 f S Z x d W 9 0 O y w m c X V v d D t T Z W N 0 a W 9 u M S 9 j b T I v Q X V 0 b 1 J l b W 9 2 Z W R D b 2 x 1 b W 5 z M S 5 7 Q 2 9 s d W 1 u M T k s M T h 9 J n F 1 b 3 Q 7 L C Z x d W 9 0 O 1 N l Y 3 R p b 2 4 x L 2 N t M i 9 B d X R v U m V t b 3 Z l Z E N v b H V t b n M x L n t D b 2 x 1 b W 4 y M C w x O X 0 m c X V v d D s s J n F 1 b 3 Q 7 U 2 V j d G l v b j E v Y 2 0 y L 0 F 1 d G 9 S Z W 1 v d m V k Q 2 9 s d W 1 u c z E u e 0 N v b H V t b j I x L D I w f S Z x d W 9 0 O y w m c X V v d D t T Z W N 0 a W 9 u M S 9 j b T I v Q X V 0 b 1 J l b W 9 2 Z W R D b 2 x 1 b W 5 z M S 5 7 Q 2 9 s d W 1 u M j I s M j F 9 J n F 1 b 3 Q 7 L C Z x d W 9 0 O 1 N l Y 3 R p b 2 4 x L 2 N t M i 9 B d X R v U m V t b 3 Z l Z E N v b H V t b n M x L n t D b 2 x 1 b W 4 y M y w y M n 0 m c X V v d D s s J n F 1 b 3 Q 7 U 2 V j d G l v b j E v Y 2 0 y L 0 F 1 d G 9 S Z W 1 v d m V k Q 2 9 s d W 1 u c z E u e 0 N v b H V t b j I 0 L D I z f S Z x d W 9 0 O y w m c X V v d D t T Z W N 0 a W 9 u M S 9 j b T I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j b T I v Q X V 0 b 1 J l b W 9 2 Z W R D b 2 x 1 b W 5 z M S 5 7 Q 2 9 s d W 1 u M S w w f S Z x d W 9 0 O y w m c X V v d D t T Z W N 0 a W 9 u M S 9 j b T I v Q X V 0 b 1 J l b W 9 2 Z W R D b 2 x 1 b W 5 z M S 5 7 Q 2 9 s d W 1 u M i w x f S Z x d W 9 0 O y w m c X V v d D t T Z W N 0 a W 9 u M S 9 j b T I v Q X V 0 b 1 J l b W 9 2 Z W R D b 2 x 1 b W 5 z M S 5 7 Q 2 9 s d W 1 u M y w y f S Z x d W 9 0 O y w m c X V v d D t T Z W N 0 a W 9 u M S 9 j b T I v Q X V 0 b 1 J l b W 9 2 Z W R D b 2 x 1 b W 5 z M S 5 7 Q 2 9 s d W 1 u N C w z f S Z x d W 9 0 O y w m c X V v d D t T Z W N 0 a W 9 u M S 9 j b T I v Q X V 0 b 1 J l b W 9 2 Z W R D b 2 x 1 b W 5 z M S 5 7 Q 2 9 s d W 1 u N S w 0 f S Z x d W 9 0 O y w m c X V v d D t T Z W N 0 a W 9 u M S 9 j b T I v Q X V 0 b 1 J l b W 9 2 Z W R D b 2 x 1 b W 5 z M S 5 7 Q 2 9 s d W 1 u N i w 1 f S Z x d W 9 0 O y w m c X V v d D t T Z W N 0 a W 9 u M S 9 j b T I v Q X V 0 b 1 J l b W 9 2 Z W R D b 2 x 1 b W 5 z M S 5 7 Q 2 9 s d W 1 u N y w 2 f S Z x d W 9 0 O y w m c X V v d D t T Z W N 0 a W 9 u M S 9 j b T I v Q X V 0 b 1 J l b W 9 2 Z W R D b 2 x 1 b W 5 z M S 5 7 Q 2 9 s d W 1 u O C w 3 f S Z x d W 9 0 O y w m c X V v d D t T Z W N 0 a W 9 u M S 9 j b T I v Q X V 0 b 1 J l b W 9 2 Z W R D b 2 x 1 b W 5 z M S 5 7 Q 2 9 s d W 1 u O S w 4 f S Z x d W 9 0 O y w m c X V v d D t T Z W N 0 a W 9 u M S 9 j b T I v Q X V 0 b 1 J l b W 9 2 Z W R D b 2 x 1 b W 5 z M S 5 7 Q 2 9 s d W 1 u M T A s O X 0 m c X V v d D s s J n F 1 b 3 Q 7 U 2 V j d G l v b j E v Y 2 0 y L 0 F 1 d G 9 S Z W 1 v d m V k Q 2 9 s d W 1 u c z E u e 0 N v b H V t b j E x L D E w f S Z x d W 9 0 O y w m c X V v d D t T Z W N 0 a W 9 u M S 9 j b T I v Q X V 0 b 1 J l b W 9 2 Z W R D b 2 x 1 b W 5 z M S 5 7 Q 2 9 s d W 1 u M T I s M T F 9 J n F 1 b 3 Q 7 L C Z x d W 9 0 O 1 N l Y 3 R p b 2 4 x L 2 N t M i 9 B d X R v U m V t b 3 Z l Z E N v b H V t b n M x L n t D b 2 x 1 b W 4 x M y w x M n 0 m c X V v d D s s J n F 1 b 3 Q 7 U 2 V j d G l v b j E v Y 2 0 y L 0 F 1 d G 9 S Z W 1 v d m V k Q 2 9 s d W 1 u c z E u e 0 N v b H V t b j E 0 L D E z f S Z x d W 9 0 O y w m c X V v d D t T Z W N 0 a W 9 u M S 9 j b T I v Q X V 0 b 1 J l b W 9 2 Z W R D b 2 x 1 b W 5 z M S 5 7 Q 2 9 s d W 1 u M T U s M T R 9 J n F 1 b 3 Q 7 L C Z x d W 9 0 O 1 N l Y 3 R p b 2 4 x L 2 N t M i 9 B d X R v U m V t b 3 Z l Z E N v b H V t b n M x L n t D b 2 x 1 b W 4 x N i w x N X 0 m c X V v d D s s J n F 1 b 3 Q 7 U 2 V j d G l v b j E v Y 2 0 y L 0 F 1 d G 9 S Z W 1 v d m V k Q 2 9 s d W 1 u c z E u e 0 N v b H V t b j E 3 L D E 2 f S Z x d W 9 0 O y w m c X V v d D t T Z W N 0 a W 9 u M S 9 j b T I v Q X V 0 b 1 J l b W 9 2 Z W R D b 2 x 1 b W 5 z M S 5 7 Q 2 9 s d W 1 u M T g s M T d 9 J n F 1 b 3 Q 7 L C Z x d W 9 0 O 1 N l Y 3 R p b 2 4 x L 2 N t M i 9 B d X R v U m V t b 3 Z l Z E N v b H V t b n M x L n t D b 2 x 1 b W 4 x O S w x O H 0 m c X V v d D s s J n F 1 b 3 Q 7 U 2 V j d G l v b j E v Y 2 0 y L 0 F 1 d G 9 S Z W 1 v d m V k Q 2 9 s d W 1 u c z E u e 0 N v b H V t b j I w L D E 5 f S Z x d W 9 0 O y w m c X V v d D t T Z W N 0 a W 9 u M S 9 j b T I v Q X V 0 b 1 J l b W 9 2 Z W R D b 2 x 1 b W 5 z M S 5 7 Q 2 9 s d W 1 u M j E s M j B 9 J n F 1 b 3 Q 7 L C Z x d W 9 0 O 1 N l Y 3 R p b 2 4 x L 2 N t M i 9 B d X R v U m V t b 3 Z l Z E N v b H V t b n M x L n t D b 2 x 1 b W 4 y M i w y M X 0 m c X V v d D s s J n F 1 b 3 Q 7 U 2 V j d G l v b j E v Y 2 0 y L 0 F 1 d G 9 S Z W 1 v d m V k Q 2 9 s d W 1 u c z E u e 0 N v b H V t b j I z L D I y f S Z x d W 9 0 O y w m c X V v d D t T Z W N 0 a W 9 u M S 9 j b T I v Q X V 0 b 1 J l b W 9 2 Z W R D b 2 x 1 b W 5 z M S 5 7 Q 2 9 s d W 1 u M j Q s M j N 9 J n F 1 b 3 Q 7 L C Z x d W 9 0 O 1 N l Y 3 R p b 2 4 x L 2 N t M i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D o y M j o x O C 4 3 N D U x M j E 2 W i I g L z 4 8 R W 5 0 c n k g V H l w Z T 0 i R m l s b E N v b H V t b l R 5 c G V z I i B W Y W x 1 Z T 0 i c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y L 0 F 1 d G 9 S Z W 1 v d m V k Q 2 9 s d W 1 u c z E u e 0 N v b H V t b j E s M H 0 m c X V v d D s s J n F 1 b 3 Q 7 U 2 V j d G l v b j E v Y T I v Q X V 0 b 1 J l b W 9 2 Z W R D b 2 x 1 b W 5 z M S 5 7 Q 2 9 s d W 1 u M i w x f S Z x d W 9 0 O y w m c X V v d D t T Z W N 0 a W 9 u M S 9 h M i 9 B d X R v U m V t b 3 Z l Z E N v b H V t b n M x L n t D b 2 x 1 b W 4 z L D J 9 J n F 1 b 3 Q 7 L C Z x d W 9 0 O 1 N l Y 3 R p b 2 4 x L 2 E y L 0 F 1 d G 9 S Z W 1 v d m V k Q 2 9 s d W 1 u c z E u e 0 N v b H V t b j Q s M 3 0 m c X V v d D s s J n F 1 b 3 Q 7 U 2 V j d G l v b j E v Y T I v Q X V 0 b 1 J l b W 9 2 Z W R D b 2 x 1 b W 5 z M S 5 7 Q 2 9 s d W 1 u N S w 0 f S Z x d W 9 0 O y w m c X V v d D t T Z W N 0 a W 9 u M S 9 h M i 9 B d X R v U m V t b 3 Z l Z E N v b H V t b n M x L n t D b 2 x 1 b W 4 2 L D V 9 J n F 1 b 3 Q 7 L C Z x d W 9 0 O 1 N l Y 3 R p b 2 4 x L 2 E y L 0 F 1 d G 9 S Z W 1 v d m V k Q 2 9 s d W 1 u c z E u e 0 N v b H V t b j c s N n 0 m c X V v d D s s J n F 1 b 3 Q 7 U 2 V j d G l v b j E v Y T I v Q X V 0 b 1 J l b W 9 2 Z W R D b 2 x 1 b W 5 z M S 5 7 Q 2 9 s d W 1 u O C w 3 f S Z x d W 9 0 O y w m c X V v d D t T Z W N 0 a W 9 u M S 9 h M i 9 B d X R v U m V t b 3 Z l Z E N v b H V t b n M x L n t D b 2 x 1 b W 4 5 L D h 9 J n F 1 b 3 Q 7 L C Z x d W 9 0 O 1 N l Y 3 R p b 2 4 x L 2 E y L 0 F 1 d G 9 S Z W 1 v d m V k Q 2 9 s d W 1 u c z E u e 0 N v b H V t b j E w L D l 9 J n F 1 b 3 Q 7 L C Z x d W 9 0 O 1 N l Y 3 R p b 2 4 x L 2 E y L 0 F 1 d G 9 S Z W 1 v d m V k Q 2 9 s d W 1 u c z E u e 0 N v b H V t b j E x L D E w f S Z x d W 9 0 O y w m c X V v d D t T Z W N 0 a W 9 u M S 9 h M i 9 B d X R v U m V t b 3 Z l Z E N v b H V t b n M x L n t D b 2 x 1 b W 4 x M i w x M X 0 m c X V v d D s s J n F 1 b 3 Q 7 U 2 V j d G l v b j E v Y T I v Q X V 0 b 1 J l b W 9 2 Z W R D b 2 x 1 b W 5 z M S 5 7 Q 2 9 s d W 1 u M T M s M T J 9 J n F 1 b 3 Q 7 L C Z x d W 9 0 O 1 N l Y 3 R p b 2 4 x L 2 E y L 0 F 1 d G 9 S Z W 1 v d m V k Q 2 9 s d W 1 u c z E u e 0 N v b H V t b j E 0 L D E z f S Z x d W 9 0 O y w m c X V v d D t T Z W N 0 a W 9 u M S 9 h M i 9 B d X R v U m V t b 3 Z l Z E N v b H V t b n M x L n t D b 2 x 1 b W 4 x N S w x N H 0 m c X V v d D s s J n F 1 b 3 Q 7 U 2 V j d G l v b j E v Y T I v Q X V 0 b 1 J l b W 9 2 Z W R D b 2 x 1 b W 5 z M S 5 7 Q 2 9 s d W 1 u M T Y s M T V 9 J n F 1 b 3 Q 7 L C Z x d W 9 0 O 1 N l Y 3 R p b 2 4 x L 2 E y L 0 F 1 d G 9 S Z W 1 v d m V k Q 2 9 s d W 1 u c z E u e 0 N v b H V t b j E 3 L D E 2 f S Z x d W 9 0 O y w m c X V v d D t T Z W N 0 a W 9 u M S 9 h M i 9 B d X R v U m V t b 3 Z l Z E N v b H V t b n M x L n t D b 2 x 1 b W 4 x O C w x N 3 0 m c X V v d D s s J n F 1 b 3 Q 7 U 2 V j d G l v b j E v Y T I v Q X V 0 b 1 J l b W 9 2 Z W R D b 2 x 1 b W 5 z M S 5 7 Q 2 9 s d W 1 u M T k s M T h 9 J n F 1 b 3 Q 7 L C Z x d W 9 0 O 1 N l Y 3 R p b 2 4 x L 2 E y L 0 F 1 d G 9 S Z W 1 v d m V k Q 2 9 s d W 1 u c z E u e 0 N v b H V t b j I w L D E 5 f S Z x d W 9 0 O y w m c X V v d D t T Z W N 0 a W 9 u M S 9 h M i 9 B d X R v U m V t b 3 Z l Z E N v b H V t b n M x L n t D b 2 x 1 b W 4 y M S w y M H 0 m c X V v d D s s J n F 1 b 3 Q 7 U 2 V j d G l v b j E v Y T I v Q X V 0 b 1 J l b W 9 2 Z W R D b 2 x 1 b W 5 z M S 5 7 Q 2 9 s d W 1 u M j I s M j F 9 J n F 1 b 3 Q 7 L C Z x d W 9 0 O 1 N l Y 3 R p b 2 4 x L 2 E y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T I v Q X V 0 b 1 J l b W 9 2 Z W R D b 2 x 1 b W 5 z M S 5 7 Q 2 9 s d W 1 u M S w w f S Z x d W 9 0 O y w m c X V v d D t T Z W N 0 a W 9 u M S 9 h M i 9 B d X R v U m V t b 3 Z l Z E N v b H V t b n M x L n t D b 2 x 1 b W 4 y L D F 9 J n F 1 b 3 Q 7 L C Z x d W 9 0 O 1 N l Y 3 R p b 2 4 x L 2 E y L 0 F 1 d G 9 S Z W 1 v d m V k Q 2 9 s d W 1 u c z E u e 0 N v b H V t b j M s M n 0 m c X V v d D s s J n F 1 b 3 Q 7 U 2 V j d G l v b j E v Y T I v Q X V 0 b 1 J l b W 9 2 Z W R D b 2 x 1 b W 5 z M S 5 7 Q 2 9 s d W 1 u N C w z f S Z x d W 9 0 O y w m c X V v d D t T Z W N 0 a W 9 u M S 9 h M i 9 B d X R v U m V t b 3 Z l Z E N v b H V t b n M x L n t D b 2 x 1 b W 4 1 L D R 9 J n F 1 b 3 Q 7 L C Z x d W 9 0 O 1 N l Y 3 R p b 2 4 x L 2 E y L 0 F 1 d G 9 S Z W 1 v d m V k Q 2 9 s d W 1 u c z E u e 0 N v b H V t b j Y s N X 0 m c X V v d D s s J n F 1 b 3 Q 7 U 2 V j d G l v b j E v Y T I v Q X V 0 b 1 J l b W 9 2 Z W R D b 2 x 1 b W 5 z M S 5 7 Q 2 9 s d W 1 u N y w 2 f S Z x d W 9 0 O y w m c X V v d D t T Z W N 0 a W 9 u M S 9 h M i 9 B d X R v U m V t b 3 Z l Z E N v b H V t b n M x L n t D b 2 x 1 b W 4 4 L D d 9 J n F 1 b 3 Q 7 L C Z x d W 9 0 O 1 N l Y 3 R p b 2 4 x L 2 E y L 0 F 1 d G 9 S Z W 1 v d m V k Q 2 9 s d W 1 u c z E u e 0 N v b H V t b j k s O H 0 m c X V v d D s s J n F 1 b 3 Q 7 U 2 V j d G l v b j E v Y T I v Q X V 0 b 1 J l b W 9 2 Z W R D b 2 x 1 b W 5 z M S 5 7 Q 2 9 s d W 1 u M T A s O X 0 m c X V v d D s s J n F 1 b 3 Q 7 U 2 V j d G l v b j E v Y T I v Q X V 0 b 1 J l b W 9 2 Z W R D b 2 x 1 b W 5 z M S 5 7 Q 2 9 s d W 1 u M T E s M T B 9 J n F 1 b 3 Q 7 L C Z x d W 9 0 O 1 N l Y 3 R p b 2 4 x L 2 E y L 0 F 1 d G 9 S Z W 1 v d m V k Q 2 9 s d W 1 u c z E u e 0 N v b H V t b j E y L D E x f S Z x d W 9 0 O y w m c X V v d D t T Z W N 0 a W 9 u M S 9 h M i 9 B d X R v U m V t b 3 Z l Z E N v b H V t b n M x L n t D b 2 x 1 b W 4 x M y w x M n 0 m c X V v d D s s J n F 1 b 3 Q 7 U 2 V j d G l v b j E v Y T I v Q X V 0 b 1 J l b W 9 2 Z W R D b 2 x 1 b W 5 z M S 5 7 Q 2 9 s d W 1 u M T Q s M T N 9 J n F 1 b 3 Q 7 L C Z x d W 9 0 O 1 N l Y 3 R p b 2 4 x L 2 E y L 0 F 1 d G 9 S Z W 1 v d m V k Q 2 9 s d W 1 u c z E u e 0 N v b H V t b j E 1 L D E 0 f S Z x d W 9 0 O y w m c X V v d D t T Z W N 0 a W 9 u M S 9 h M i 9 B d X R v U m V t b 3 Z l Z E N v b H V t b n M x L n t D b 2 x 1 b W 4 x N i w x N X 0 m c X V v d D s s J n F 1 b 3 Q 7 U 2 V j d G l v b j E v Y T I v Q X V 0 b 1 J l b W 9 2 Z W R D b 2 x 1 b W 5 z M S 5 7 Q 2 9 s d W 1 u M T c s M T Z 9 J n F 1 b 3 Q 7 L C Z x d W 9 0 O 1 N l Y 3 R p b 2 4 x L 2 E y L 0 F 1 d G 9 S Z W 1 v d m V k Q 2 9 s d W 1 u c z E u e 0 N v b H V t b j E 4 L D E 3 f S Z x d W 9 0 O y w m c X V v d D t T Z W N 0 a W 9 u M S 9 h M i 9 B d X R v U m V t b 3 Z l Z E N v b H V t b n M x L n t D b 2 x 1 b W 4 x O S w x O H 0 m c X V v d D s s J n F 1 b 3 Q 7 U 2 V j d G l v b j E v Y T I v Q X V 0 b 1 J l b W 9 2 Z W R D b 2 x 1 b W 5 z M S 5 7 Q 2 9 s d W 1 u M j A s M T l 9 J n F 1 b 3 Q 7 L C Z x d W 9 0 O 1 N l Y 3 R p b 2 4 x L 2 E y L 0 F 1 d G 9 S Z W 1 v d m V k Q 2 9 s d W 1 u c z E u e 0 N v b H V t b j I x L D I w f S Z x d W 9 0 O y w m c X V v d D t T Z W N 0 a W 9 u M S 9 h M i 9 B d X R v U m V t b 3 Z l Z E N v b H V t b n M x L n t D b 2 x 1 b W 4 y M i w y M X 0 m c X V v d D s s J n F 1 b 3 Q 7 U 2 V j d G l v b j E v Y T I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X 0 J P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w X 0 J P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N T o z N j o x N C 4 4 N z k 1 N T c x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F 9 C T 1 Q v Q X V 0 b 1 J l b W 9 2 Z W R D b 2 x 1 b W 5 z M S 5 7 Q 2 9 s d W 1 u M S w w f S Z x d W 9 0 O y w m c X V v d D t T Z W N 0 a W 9 u M S 9 j c F 9 C T 1 Q v Q X V 0 b 1 J l b W 9 2 Z W R D b 2 x 1 b W 5 z M S 5 7 Q 2 9 s d W 1 u M i w x f S Z x d W 9 0 O y w m c X V v d D t T Z W N 0 a W 9 u M S 9 j c F 9 C T 1 Q v Q X V 0 b 1 J l b W 9 2 Z W R D b 2 x 1 b W 5 z M S 5 7 Q 2 9 s d W 1 u M y w y f S Z x d W 9 0 O y w m c X V v d D t T Z W N 0 a W 9 u M S 9 j c F 9 C T 1 Q v Q X V 0 b 1 J l b W 9 2 Z W R D b 2 x 1 b W 5 z M S 5 7 Q 2 9 s d W 1 u N C w z f S Z x d W 9 0 O y w m c X V v d D t T Z W N 0 a W 9 u M S 9 j c F 9 C T 1 Q v Q X V 0 b 1 J l b W 9 2 Z W R D b 2 x 1 b W 5 z M S 5 7 Q 2 9 s d W 1 u N S w 0 f S Z x d W 9 0 O y w m c X V v d D t T Z W N 0 a W 9 u M S 9 j c F 9 C T 1 Q v Q X V 0 b 1 J l b W 9 2 Z W R D b 2 x 1 b W 5 z M S 5 7 Q 2 9 s d W 1 u N i w 1 f S Z x d W 9 0 O y w m c X V v d D t T Z W N 0 a W 9 u M S 9 j c F 9 C T 1 Q v Q X V 0 b 1 J l b W 9 2 Z W R D b 2 x 1 b W 5 z M S 5 7 Q 2 9 s d W 1 u N y w 2 f S Z x d W 9 0 O y w m c X V v d D t T Z W N 0 a W 9 u M S 9 j c F 9 C T 1 Q v Q X V 0 b 1 J l b W 9 2 Z W R D b 2 x 1 b W 5 z M S 5 7 Q 2 9 s d W 1 u O C w 3 f S Z x d W 9 0 O y w m c X V v d D t T Z W N 0 a W 9 u M S 9 j c F 9 C T 1 Q v Q X V 0 b 1 J l b W 9 2 Z W R D b 2 x 1 b W 5 z M S 5 7 Q 2 9 s d W 1 u O S w 4 f S Z x d W 9 0 O y w m c X V v d D t T Z W N 0 a W 9 u M S 9 j c F 9 C T 1 Q v Q X V 0 b 1 J l b W 9 2 Z W R D b 2 x 1 b W 5 z M S 5 7 Q 2 9 s d W 1 u M T A s O X 0 m c X V v d D s s J n F 1 b 3 Q 7 U 2 V j d G l v b j E v Y 3 B f Q k 9 U L 0 F 1 d G 9 S Z W 1 v d m V k Q 2 9 s d W 1 u c z E u e 0 N v b H V t b j E x L D E w f S Z x d W 9 0 O y w m c X V v d D t T Z W N 0 a W 9 u M S 9 j c F 9 C T 1 Q v Q X V 0 b 1 J l b W 9 2 Z W R D b 2 x 1 b W 5 z M S 5 7 Q 2 9 s d W 1 u M T I s M T F 9 J n F 1 b 3 Q 7 L C Z x d W 9 0 O 1 N l Y 3 R p b 2 4 x L 2 N w X 0 J P V C 9 B d X R v U m V t b 3 Z l Z E N v b H V t b n M x L n t D b 2 x 1 b W 4 x M y w x M n 0 m c X V v d D s s J n F 1 b 3 Q 7 U 2 V j d G l v b j E v Y 3 B f Q k 9 U L 0 F 1 d G 9 S Z W 1 v d m V k Q 2 9 s d W 1 u c z E u e 0 N v b H V t b j E 0 L D E z f S Z x d W 9 0 O y w m c X V v d D t T Z W N 0 a W 9 u M S 9 j c F 9 C T 1 Q v Q X V 0 b 1 J l b W 9 2 Z W R D b 2 x 1 b W 5 z M S 5 7 Q 2 9 s d W 1 u M T U s M T R 9 J n F 1 b 3 Q 7 L C Z x d W 9 0 O 1 N l Y 3 R p b 2 4 x L 2 N w X 0 J P V C 9 B d X R v U m V t b 3 Z l Z E N v b H V t b n M x L n t D b 2 x 1 b W 4 x N i w x N X 0 m c X V v d D s s J n F 1 b 3 Q 7 U 2 V j d G l v b j E v Y 3 B f Q k 9 U L 0 F 1 d G 9 S Z W 1 v d m V k Q 2 9 s d W 1 u c z E u e 0 N v b H V t b j E 3 L D E 2 f S Z x d W 9 0 O y w m c X V v d D t T Z W N 0 a W 9 u M S 9 j c F 9 C T 1 Q v Q X V 0 b 1 J l b W 9 2 Z W R D b 2 x 1 b W 5 z M S 5 7 Q 2 9 s d W 1 u M T g s M T d 9 J n F 1 b 3 Q 7 L C Z x d W 9 0 O 1 N l Y 3 R p b 2 4 x L 2 N w X 0 J P V C 9 B d X R v U m V t b 3 Z l Z E N v b H V t b n M x L n t D b 2 x 1 b W 4 x O S w x O H 0 m c X V v d D s s J n F 1 b 3 Q 7 U 2 V j d G l v b j E v Y 3 B f Q k 9 U L 0 F 1 d G 9 S Z W 1 v d m V k Q 2 9 s d W 1 u c z E u e 0 N v b H V t b j I w L D E 5 f S Z x d W 9 0 O y w m c X V v d D t T Z W N 0 a W 9 u M S 9 j c F 9 C T 1 Q v Q X V 0 b 1 J l b W 9 2 Z W R D b 2 x 1 b W 5 z M S 5 7 Q 2 9 s d W 1 u M j E s M j B 9 J n F 1 b 3 Q 7 L C Z x d W 9 0 O 1 N l Y 3 R p b 2 4 x L 2 N w X 0 J P V C 9 B d X R v U m V t b 3 Z l Z E N v b H V t b n M x L n t D b 2 x 1 b W 4 y M i w y M X 0 m c X V v d D s s J n F 1 b 3 Q 7 U 2 V j d G l v b j E v Y 3 B f Q k 9 U L 0 F 1 d G 9 S Z W 1 v d m V k Q 2 9 s d W 1 u c z E u e 0 N v b H V t b j I z L D I y f S Z x d W 9 0 O y w m c X V v d D t T Z W N 0 a W 9 u M S 9 j c F 9 C T 1 Q v Q X V 0 b 1 J l b W 9 2 Z W R D b 2 x 1 b W 5 z M S 5 7 Q 2 9 s d W 1 u M j Q s M j N 9 J n F 1 b 3 Q 7 L C Z x d W 9 0 O 1 N l Y 3 R p b 2 4 x L 2 N w X 0 J P V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N w X 0 J P V C 9 B d X R v U m V t b 3 Z l Z E N v b H V t b n M x L n t D b 2 x 1 b W 4 x L D B 9 J n F 1 b 3 Q 7 L C Z x d W 9 0 O 1 N l Y 3 R p b 2 4 x L 2 N w X 0 J P V C 9 B d X R v U m V t b 3 Z l Z E N v b H V t b n M x L n t D b 2 x 1 b W 4 y L D F 9 J n F 1 b 3 Q 7 L C Z x d W 9 0 O 1 N l Y 3 R p b 2 4 x L 2 N w X 0 J P V C 9 B d X R v U m V t b 3 Z l Z E N v b H V t b n M x L n t D b 2 x 1 b W 4 z L D J 9 J n F 1 b 3 Q 7 L C Z x d W 9 0 O 1 N l Y 3 R p b 2 4 x L 2 N w X 0 J P V C 9 B d X R v U m V t b 3 Z l Z E N v b H V t b n M x L n t D b 2 x 1 b W 4 0 L D N 9 J n F 1 b 3 Q 7 L C Z x d W 9 0 O 1 N l Y 3 R p b 2 4 x L 2 N w X 0 J P V C 9 B d X R v U m V t b 3 Z l Z E N v b H V t b n M x L n t D b 2 x 1 b W 4 1 L D R 9 J n F 1 b 3 Q 7 L C Z x d W 9 0 O 1 N l Y 3 R p b 2 4 x L 2 N w X 0 J P V C 9 B d X R v U m V t b 3 Z l Z E N v b H V t b n M x L n t D b 2 x 1 b W 4 2 L D V 9 J n F 1 b 3 Q 7 L C Z x d W 9 0 O 1 N l Y 3 R p b 2 4 x L 2 N w X 0 J P V C 9 B d X R v U m V t b 3 Z l Z E N v b H V t b n M x L n t D b 2 x 1 b W 4 3 L D Z 9 J n F 1 b 3 Q 7 L C Z x d W 9 0 O 1 N l Y 3 R p b 2 4 x L 2 N w X 0 J P V C 9 B d X R v U m V t b 3 Z l Z E N v b H V t b n M x L n t D b 2 x 1 b W 4 4 L D d 9 J n F 1 b 3 Q 7 L C Z x d W 9 0 O 1 N l Y 3 R p b 2 4 x L 2 N w X 0 J P V C 9 B d X R v U m V t b 3 Z l Z E N v b H V t b n M x L n t D b 2 x 1 b W 4 5 L D h 9 J n F 1 b 3 Q 7 L C Z x d W 9 0 O 1 N l Y 3 R p b 2 4 x L 2 N w X 0 J P V C 9 B d X R v U m V t b 3 Z l Z E N v b H V t b n M x L n t D b 2 x 1 b W 4 x M C w 5 f S Z x d W 9 0 O y w m c X V v d D t T Z W N 0 a W 9 u M S 9 j c F 9 C T 1 Q v Q X V 0 b 1 J l b W 9 2 Z W R D b 2 x 1 b W 5 z M S 5 7 Q 2 9 s d W 1 u M T E s M T B 9 J n F 1 b 3 Q 7 L C Z x d W 9 0 O 1 N l Y 3 R p b 2 4 x L 2 N w X 0 J P V C 9 B d X R v U m V t b 3 Z l Z E N v b H V t b n M x L n t D b 2 x 1 b W 4 x M i w x M X 0 m c X V v d D s s J n F 1 b 3 Q 7 U 2 V j d G l v b j E v Y 3 B f Q k 9 U L 0 F 1 d G 9 S Z W 1 v d m V k Q 2 9 s d W 1 u c z E u e 0 N v b H V t b j E z L D E y f S Z x d W 9 0 O y w m c X V v d D t T Z W N 0 a W 9 u M S 9 j c F 9 C T 1 Q v Q X V 0 b 1 J l b W 9 2 Z W R D b 2 x 1 b W 5 z M S 5 7 Q 2 9 s d W 1 u M T Q s M T N 9 J n F 1 b 3 Q 7 L C Z x d W 9 0 O 1 N l Y 3 R p b 2 4 x L 2 N w X 0 J P V C 9 B d X R v U m V t b 3 Z l Z E N v b H V t b n M x L n t D b 2 x 1 b W 4 x N S w x N H 0 m c X V v d D s s J n F 1 b 3 Q 7 U 2 V j d G l v b j E v Y 3 B f Q k 9 U L 0 F 1 d G 9 S Z W 1 v d m V k Q 2 9 s d W 1 u c z E u e 0 N v b H V t b j E 2 L D E 1 f S Z x d W 9 0 O y w m c X V v d D t T Z W N 0 a W 9 u M S 9 j c F 9 C T 1 Q v Q X V 0 b 1 J l b W 9 2 Z W R D b 2 x 1 b W 5 z M S 5 7 Q 2 9 s d W 1 u M T c s M T Z 9 J n F 1 b 3 Q 7 L C Z x d W 9 0 O 1 N l Y 3 R p b 2 4 x L 2 N w X 0 J P V C 9 B d X R v U m V t b 3 Z l Z E N v b H V t b n M x L n t D b 2 x 1 b W 4 x O C w x N 3 0 m c X V v d D s s J n F 1 b 3 Q 7 U 2 V j d G l v b j E v Y 3 B f Q k 9 U L 0 F 1 d G 9 S Z W 1 v d m V k Q 2 9 s d W 1 u c z E u e 0 N v b H V t b j E 5 L D E 4 f S Z x d W 9 0 O y w m c X V v d D t T Z W N 0 a W 9 u M S 9 j c F 9 C T 1 Q v Q X V 0 b 1 J l b W 9 2 Z W R D b 2 x 1 b W 5 z M S 5 7 Q 2 9 s d W 1 u M j A s M T l 9 J n F 1 b 3 Q 7 L C Z x d W 9 0 O 1 N l Y 3 R p b 2 4 x L 2 N w X 0 J P V C 9 B d X R v U m V t b 3 Z l Z E N v b H V t b n M x L n t D b 2 x 1 b W 4 y M S w y M H 0 m c X V v d D s s J n F 1 b 3 Q 7 U 2 V j d G l v b j E v Y 3 B f Q k 9 U L 0 F 1 d G 9 S Z W 1 v d m V k Q 2 9 s d W 1 u c z E u e 0 N v b H V t b j I y L D I x f S Z x d W 9 0 O y w m c X V v d D t T Z W N 0 a W 9 u M S 9 j c F 9 C T 1 Q v Q X V 0 b 1 J l b W 9 2 Z W R D b 2 x 1 b W 5 z M S 5 7 Q 2 9 s d W 1 u M j M s M j J 9 J n F 1 b 3 Q 7 L C Z x d W 9 0 O 1 N l Y 3 R p b 2 4 x L 2 N w X 0 J P V C 9 B d X R v U m V t b 3 Z l Z E N v b H V t b n M x L n t D b 2 x 1 b W 4 y N C w y M 3 0 m c X V v d D s s J n F 1 b 3 Q 7 U 2 V j d G l v b j E v Y 3 B f Q k 9 U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B f Q k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X 0 J P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X 0 J P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0 X 0 J P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N T o z N j o 0 N C 4 y O T Q y M D Y z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F 9 C T 1 Q v Q X V 0 b 1 J l b W 9 2 Z W R D b 2 x 1 b W 5 z M S 5 7 Q 2 9 s d W 1 u M S w w f S Z x d W 9 0 O y w m c X V v d D t T Z W N 0 a W 9 u M S 9 j d F 9 C T 1 Q v Q X V 0 b 1 J l b W 9 2 Z W R D b 2 x 1 b W 5 z M S 5 7 Q 2 9 s d W 1 u M i w x f S Z x d W 9 0 O y w m c X V v d D t T Z W N 0 a W 9 u M S 9 j d F 9 C T 1 Q v Q X V 0 b 1 J l b W 9 2 Z W R D b 2 x 1 b W 5 z M S 5 7 Q 2 9 s d W 1 u M y w y f S Z x d W 9 0 O y w m c X V v d D t T Z W N 0 a W 9 u M S 9 j d F 9 C T 1 Q v Q X V 0 b 1 J l b W 9 2 Z W R D b 2 x 1 b W 5 z M S 5 7 Q 2 9 s d W 1 u N C w z f S Z x d W 9 0 O y w m c X V v d D t T Z W N 0 a W 9 u M S 9 j d F 9 C T 1 Q v Q X V 0 b 1 J l b W 9 2 Z W R D b 2 x 1 b W 5 z M S 5 7 Q 2 9 s d W 1 u N S w 0 f S Z x d W 9 0 O y w m c X V v d D t T Z W N 0 a W 9 u M S 9 j d F 9 C T 1 Q v Q X V 0 b 1 J l b W 9 2 Z W R D b 2 x 1 b W 5 z M S 5 7 Q 2 9 s d W 1 u N i w 1 f S Z x d W 9 0 O y w m c X V v d D t T Z W N 0 a W 9 u M S 9 j d F 9 C T 1 Q v Q X V 0 b 1 J l b W 9 2 Z W R D b 2 x 1 b W 5 z M S 5 7 Q 2 9 s d W 1 u N y w 2 f S Z x d W 9 0 O y w m c X V v d D t T Z W N 0 a W 9 u M S 9 j d F 9 C T 1 Q v Q X V 0 b 1 J l b W 9 2 Z W R D b 2 x 1 b W 5 z M S 5 7 Q 2 9 s d W 1 u O C w 3 f S Z x d W 9 0 O y w m c X V v d D t T Z W N 0 a W 9 u M S 9 j d F 9 C T 1 Q v Q X V 0 b 1 J l b W 9 2 Z W R D b 2 x 1 b W 5 z M S 5 7 Q 2 9 s d W 1 u O S w 4 f S Z x d W 9 0 O y w m c X V v d D t T Z W N 0 a W 9 u M S 9 j d F 9 C T 1 Q v Q X V 0 b 1 J l b W 9 2 Z W R D b 2 x 1 b W 5 z M S 5 7 Q 2 9 s d W 1 u M T A s O X 0 m c X V v d D s s J n F 1 b 3 Q 7 U 2 V j d G l v b j E v Y 3 R f Q k 9 U L 0 F 1 d G 9 S Z W 1 v d m V k Q 2 9 s d W 1 u c z E u e 0 N v b H V t b j E x L D E w f S Z x d W 9 0 O y w m c X V v d D t T Z W N 0 a W 9 u M S 9 j d F 9 C T 1 Q v Q X V 0 b 1 J l b W 9 2 Z W R D b 2 x 1 b W 5 z M S 5 7 Q 2 9 s d W 1 u M T I s M T F 9 J n F 1 b 3 Q 7 L C Z x d W 9 0 O 1 N l Y 3 R p b 2 4 x L 2 N 0 X 0 J P V C 9 B d X R v U m V t b 3 Z l Z E N v b H V t b n M x L n t D b 2 x 1 b W 4 x M y w x M n 0 m c X V v d D s s J n F 1 b 3 Q 7 U 2 V j d G l v b j E v Y 3 R f Q k 9 U L 0 F 1 d G 9 S Z W 1 v d m V k Q 2 9 s d W 1 u c z E u e 0 N v b H V t b j E 0 L D E z f S Z x d W 9 0 O y w m c X V v d D t T Z W N 0 a W 9 u M S 9 j d F 9 C T 1 Q v Q X V 0 b 1 J l b W 9 2 Z W R D b 2 x 1 b W 5 z M S 5 7 Q 2 9 s d W 1 u M T U s M T R 9 J n F 1 b 3 Q 7 L C Z x d W 9 0 O 1 N l Y 3 R p b 2 4 x L 2 N 0 X 0 J P V C 9 B d X R v U m V t b 3 Z l Z E N v b H V t b n M x L n t D b 2 x 1 b W 4 x N i w x N X 0 m c X V v d D s s J n F 1 b 3 Q 7 U 2 V j d G l v b j E v Y 3 R f Q k 9 U L 0 F 1 d G 9 S Z W 1 v d m V k Q 2 9 s d W 1 u c z E u e 0 N v b H V t b j E 3 L D E 2 f S Z x d W 9 0 O y w m c X V v d D t T Z W N 0 a W 9 u M S 9 j d F 9 C T 1 Q v Q X V 0 b 1 J l b W 9 2 Z W R D b 2 x 1 b W 5 z M S 5 7 Q 2 9 s d W 1 u M T g s M T d 9 J n F 1 b 3 Q 7 L C Z x d W 9 0 O 1 N l Y 3 R p b 2 4 x L 2 N 0 X 0 J P V C 9 B d X R v U m V t b 3 Z l Z E N v b H V t b n M x L n t D b 2 x 1 b W 4 x O S w x O H 0 m c X V v d D s s J n F 1 b 3 Q 7 U 2 V j d G l v b j E v Y 3 R f Q k 9 U L 0 F 1 d G 9 S Z W 1 v d m V k Q 2 9 s d W 1 u c z E u e 0 N v b H V t b j I w L D E 5 f S Z x d W 9 0 O y w m c X V v d D t T Z W N 0 a W 9 u M S 9 j d F 9 C T 1 Q v Q X V 0 b 1 J l b W 9 2 Z W R D b 2 x 1 b W 5 z M S 5 7 Q 2 9 s d W 1 u M j E s M j B 9 J n F 1 b 3 Q 7 L C Z x d W 9 0 O 1 N l Y 3 R p b 2 4 x L 2 N 0 X 0 J P V C 9 B d X R v U m V t b 3 Z l Z E N v b H V t b n M x L n t D b 2 x 1 b W 4 y M i w y M X 0 m c X V v d D s s J n F 1 b 3 Q 7 U 2 V j d G l v b j E v Y 3 R f Q k 9 U L 0 F 1 d G 9 S Z W 1 v d m V k Q 2 9 s d W 1 u c z E u e 0 N v b H V t b j I z L D I y f S Z x d W 9 0 O y w m c X V v d D t T Z W N 0 a W 9 u M S 9 j d F 9 C T 1 Q v Q X V 0 b 1 J l b W 9 2 Z W R D b 2 x 1 b W 5 z M S 5 7 Q 2 9 s d W 1 u M j Q s M j N 9 J n F 1 b 3 Q 7 L C Z x d W 9 0 O 1 N l Y 3 R p b 2 4 x L 2 N 0 X 0 J P V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N 0 X 0 J P V C 9 B d X R v U m V t b 3 Z l Z E N v b H V t b n M x L n t D b 2 x 1 b W 4 x L D B 9 J n F 1 b 3 Q 7 L C Z x d W 9 0 O 1 N l Y 3 R p b 2 4 x L 2 N 0 X 0 J P V C 9 B d X R v U m V t b 3 Z l Z E N v b H V t b n M x L n t D b 2 x 1 b W 4 y L D F 9 J n F 1 b 3 Q 7 L C Z x d W 9 0 O 1 N l Y 3 R p b 2 4 x L 2 N 0 X 0 J P V C 9 B d X R v U m V t b 3 Z l Z E N v b H V t b n M x L n t D b 2 x 1 b W 4 z L D J 9 J n F 1 b 3 Q 7 L C Z x d W 9 0 O 1 N l Y 3 R p b 2 4 x L 2 N 0 X 0 J P V C 9 B d X R v U m V t b 3 Z l Z E N v b H V t b n M x L n t D b 2 x 1 b W 4 0 L D N 9 J n F 1 b 3 Q 7 L C Z x d W 9 0 O 1 N l Y 3 R p b 2 4 x L 2 N 0 X 0 J P V C 9 B d X R v U m V t b 3 Z l Z E N v b H V t b n M x L n t D b 2 x 1 b W 4 1 L D R 9 J n F 1 b 3 Q 7 L C Z x d W 9 0 O 1 N l Y 3 R p b 2 4 x L 2 N 0 X 0 J P V C 9 B d X R v U m V t b 3 Z l Z E N v b H V t b n M x L n t D b 2 x 1 b W 4 2 L D V 9 J n F 1 b 3 Q 7 L C Z x d W 9 0 O 1 N l Y 3 R p b 2 4 x L 2 N 0 X 0 J P V C 9 B d X R v U m V t b 3 Z l Z E N v b H V t b n M x L n t D b 2 x 1 b W 4 3 L D Z 9 J n F 1 b 3 Q 7 L C Z x d W 9 0 O 1 N l Y 3 R p b 2 4 x L 2 N 0 X 0 J P V C 9 B d X R v U m V t b 3 Z l Z E N v b H V t b n M x L n t D b 2 x 1 b W 4 4 L D d 9 J n F 1 b 3 Q 7 L C Z x d W 9 0 O 1 N l Y 3 R p b 2 4 x L 2 N 0 X 0 J P V C 9 B d X R v U m V t b 3 Z l Z E N v b H V t b n M x L n t D b 2 x 1 b W 4 5 L D h 9 J n F 1 b 3 Q 7 L C Z x d W 9 0 O 1 N l Y 3 R p b 2 4 x L 2 N 0 X 0 J P V C 9 B d X R v U m V t b 3 Z l Z E N v b H V t b n M x L n t D b 2 x 1 b W 4 x M C w 5 f S Z x d W 9 0 O y w m c X V v d D t T Z W N 0 a W 9 u M S 9 j d F 9 C T 1 Q v Q X V 0 b 1 J l b W 9 2 Z W R D b 2 x 1 b W 5 z M S 5 7 Q 2 9 s d W 1 u M T E s M T B 9 J n F 1 b 3 Q 7 L C Z x d W 9 0 O 1 N l Y 3 R p b 2 4 x L 2 N 0 X 0 J P V C 9 B d X R v U m V t b 3 Z l Z E N v b H V t b n M x L n t D b 2 x 1 b W 4 x M i w x M X 0 m c X V v d D s s J n F 1 b 3 Q 7 U 2 V j d G l v b j E v Y 3 R f Q k 9 U L 0 F 1 d G 9 S Z W 1 v d m V k Q 2 9 s d W 1 u c z E u e 0 N v b H V t b j E z L D E y f S Z x d W 9 0 O y w m c X V v d D t T Z W N 0 a W 9 u M S 9 j d F 9 C T 1 Q v Q X V 0 b 1 J l b W 9 2 Z W R D b 2 x 1 b W 5 z M S 5 7 Q 2 9 s d W 1 u M T Q s M T N 9 J n F 1 b 3 Q 7 L C Z x d W 9 0 O 1 N l Y 3 R p b 2 4 x L 2 N 0 X 0 J P V C 9 B d X R v U m V t b 3 Z l Z E N v b H V t b n M x L n t D b 2 x 1 b W 4 x N S w x N H 0 m c X V v d D s s J n F 1 b 3 Q 7 U 2 V j d G l v b j E v Y 3 R f Q k 9 U L 0 F 1 d G 9 S Z W 1 v d m V k Q 2 9 s d W 1 u c z E u e 0 N v b H V t b j E 2 L D E 1 f S Z x d W 9 0 O y w m c X V v d D t T Z W N 0 a W 9 u M S 9 j d F 9 C T 1 Q v Q X V 0 b 1 J l b W 9 2 Z W R D b 2 x 1 b W 5 z M S 5 7 Q 2 9 s d W 1 u M T c s M T Z 9 J n F 1 b 3 Q 7 L C Z x d W 9 0 O 1 N l Y 3 R p b 2 4 x L 2 N 0 X 0 J P V C 9 B d X R v U m V t b 3 Z l Z E N v b H V t b n M x L n t D b 2 x 1 b W 4 x O C w x N 3 0 m c X V v d D s s J n F 1 b 3 Q 7 U 2 V j d G l v b j E v Y 3 R f Q k 9 U L 0 F 1 d G 9 S Z W 1 v d m V k Q 2 9 s d W 1 u c z E u e 0 N v b H V t b j E 5 L D E 4 f S Z x d W 9 0 O y w m c X V v d D t T Z W N 0 a W 9 u M S 9 j d F 9 C T 1 Q v Q X V 0 b 1 J l b W 9 2 Z W R D b 2 x 1 b W 5 z M S 5 7 Q 2 9 s d W 1 u M j A s M T l 9 J n F 1 b 3 Q 7 L C Z x d W 9 0 O 1 N l Y 3 R p b 2 4 x L 2 N 0 X 0 J P V C 9 B d X R v U m V t b 3 Z l Z E N v b H V t b n M x L n t D b 2 x 1 b W 4 y M S w y M H 0 m c X V v d D s s J n F 1 b 3 Q 7 U 2 V j d G l v b j E v Y 3 R f Q k 9 U L 0 F 1 d G 9 S Z W 1 v d m V k Q 2 9 s d W 1 u c z E u e 0 N v b H V t b j I y L D I x f S Z x d W 9 0 O y w m c X V v d D t T Z W N 0 a W 9 u M S 9 j d F 9 C T 1 Q v Q X V 0 b 1 J l b W 9 2 Z W R D b 2 x 1 b W 5 z M S 5 7 Q 2 9 s d W 1 u M j M s M j J 9 J n F 1 b 3 Q 7 L C Z x d W 9 0 O 1 N l Y 3 R p b 2 4 x L 2 N 0 X 0 J P V C 9 B d X R v U m V t b 3 Z l Z E N v b H V t b n M x L n t D b 2 x 1 b W 4 y N C w y M 3 0 m c X V v d D s s J n F 1 b 3 Q 7 U 2 V j d G l v b j E v Y 3 R f Q k 9 U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R f Q k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X 0 J P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X 0 J P V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w X 0 J P V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1 O j M 2 O j E 0 L j g 3 O T U 1 N z F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f Q k 9 U L 0 F 1 d G 9 S Z W 1 v d m V k Q 2 9 s d W 1 u c z E u e 0 N v b H V t b j E s M H 0 m c X V v d D s s J n F 1 b 3 Q 7 U 2 V j d G l v b j E v Y 3 B f Q k 9 U L 0 F 1 d G 9 S Z W 1 v d m V k Q 2 9 s d W 1 u c z E u e 0 N v b H V t b j I s M X 0 m c X V v d D s s J n F 1 b 3 Q 7 U 2 V j d G l v b j E v Y 3 B f Q k 9 U L 0 F 1 d G 9 S Z W 1 v d m V k Q 2 9 s d W 1 u c z E u e 0 N v b H V t b j M s M n 0 m c X V v d D s s J n F 1 b 3 Q 7 U 2 V j d G l v b j E v Y 3 B f Q k 9 U L 0 F 1 d G 9 S Z W 1 v d m V k Q 2 9 s d W 1 u c z E u e 0 N v b H V t b j Q s M 3 0 m c X V v d D s s J n F 1 b 3 Q 7 U 2 V j d G l v b j E v Y 3 B f Q k 9 U L 0 F 1 d G 9 S Z W 1 v d m V k Q 2 9 s d W 1 u c z E u e 0 N v b H V t b j U s N H 0 m c X V v d D s s J n F 1 b 3 Q 7 U 2 V j d G l v b j E v Y 3 B f Q k 9 U L 0 F 1 d G 9 S Z W 1 v d m V k Q 2 9 s d W 1 u c z E u e 0 N v b H V t b j Y s N X 0 m c X V v d D s s J n F 1 b 3 Q 7 U 2 V j d G l v b j E v Y 3 B f Q k 9 U L 0 F 1 d G 9 S Z W 1 v d m V k Q 2 9 s d W 1 u c z E u e 0 N v b H V t b j c s N n 0 m c X V v d D s s J n F 1 b 3 Q 7 U 2 V j d G l v b j E v Y 3 B f Q k 9 U L 0 F 1 d G 9 S Z W 1 v d m V k Q 2 9 s d W 1 u c z E u e 0 N v b H V t b j g s N 3 0 m c X V v d D s s J n F 1 b 3 Q 7 U 2 V j d G l v b j E v Y 3 B f Q k 9 U L 0 F 1 d G 9 S Z W 1 v d m V k Q 2 9 s d W 1 u c z E u e 0 N v b H V t b j k s O H 0 m c X V v d D s s J n F 1 b 3 Q 7 U 2 V j d G l v b j E v Y 3 B f Q k 9 U L 0 F 1 d G 9 S Z W 1 v d m V k Q 2 9 s d W 1 u c z E u e 0 N v b H V t b j E w L D l 9 J n F 1 b 3 Q 7 L C Z x d W 9 0 O 1 N l Y 3 R p b 2 4 x L 2 N w X 0 J P V C 9 B d X R v U m V t b 3 Z l Z E N v b H V t b n M x L n t D b 2 x 1 b W 4 x M S w x M H 0 m c X V v d D s s J n F 1 b 3 Q 7 U 2 V j d G l v b j E v Y 3 B f Q k 9 U L 0 F 1 d G 9 S Z W 1 v d m V k Q 2 9 s d W 1 u c z E u e 0 N v b H V t b j E y L D E x f S Z x d W 9 0 O y w m c X V v d D t T Z W N 0 a W 9 u M S 9 j c F 9 C T 1 Q v Q X V 0 b 1 J l b W 9 2 Z W R D b 2 x 1 b W 5 z M S 5 7 Q 2 9 s d W 1 u M T M s M T J 9 J n F 1 b 3 Q 7 L C Z x d W 9 0 O 1 N l Y 3 R p b 2 4 x L 2 N w X 0 J P V C 9 B d X R v U m V t b 3 Z l Z E N v b H V t b n M x L n t D b 2 x 1 b W 4 x N C w x M 3 0 m c X V v d D s s J n F 1 b 3 Q 7 U 2 V j d G l v b j E v Y 3 B f Q k 9 U L 0 F 1 d G 9 S Z W 1 v d m V k Q 2 9 s d W 1 u c z E u e 0 N v b H V t b j E 1 L D E 0 f S Z x d W 9 0 O y w m c X V v d D t T Z W N 0 a W 9 u M S 9 j c F 9 C T 1 Q v Q X V 0 b 1 J l b W 9 2 Z W R D b 2 x 1 b W 5 z M S 5 7 Q 2 9 s d W 1 u M T Y s M T V 9 J n F 1 b 3 Q 7 L C Z x d W 9 0 O 1 N l Y 3 R p b 2 4 x L 2 N w X 0 J P V C 9 B d X R v U m V t b 3 Z l Z E N v b H V t b n M x L n t D b 2 x 1 b W 4 x N y w x N n 0 m c X V v d D s s J n F 1 b 3 Q 7 U 2 V j d G l v b j E v Y 3 B f Q k 9 U L 0 F 1 d G 9 S Z W 1 v d m V k Q 2 9 s d W 1 u c z E u e 0 N v b H V t b j E 4 L D E 3 f S Z x d W 9 0 O y w m c X V v d D t T Z W N 0 a W 9 u M S 9 j c F 9 C T 1 Q v Q X V 0 b 1 J l b W 9 2 Z W R D b 2 x 1 b W 5 z M S 5 7 Q 2 9 s d W 1 u M T k s M T h 9 J n F 1 b 3 Q 7 L C Z x d W 9 0 O 1 N l Y 3 R p b 2 4 x L 2 N w X 0 J P V C 9 B d X R v U m V t b 3 Z l Z E N v b H V t b n M x L n t D b 2 x 1 b W 4 y M C w x O X 0 m c X V v d D s s J n F 1 b 3 Q 7 U 2 V j d G l v b j E v Y 3 B f Q k 9 U L 0 F 1 d G 9 S Z W 1 v d m V k Q 2 9 s d W 1 u c z E u e 0 N v b H V t b j I x L D I w f S Z x d W 9 0 O y w m c X V v d D t T Z W N 0 a W 9 u M S 9 j c F 9 C T 1 Q v Q X V 0 b 1 J l b W 9 2 Z W R D b 2 x 1 b W 5 z M S 5 7 Q 2 9 s d W 1 u M j I s M j F 9 J n F 1 b 3 Q 7 L C Z x d W 9 0 O 1 N l Y 3 R p b 2 4 x L 2 N w X 0 J P V C 9 B d X R v U m V t b 3 Z l Z E N v b H V t b n M x L n t D b 2 x 1 b W 4 y M y w y M n 0 m c X V v d D s s J n F 1 b 3 Q 7 U 2 V j d G l v b j E v Y 3 B f Q k 9 U L 0 F 1 d G 9 S Z W 1 v d m V k Q 2 9 s d W 1 u c z E u e 0 N v b H V t b j I 0 L D I z f S Z x d W 9 0 O y w m c X V v d D t T Z W N 0 a W 9 u M S 9 j c F 9 C T 1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j c F 9 C T 1 Q v Q X V 0 b 1 J l b W 9 2 Z W R D b 2 x 1 b W 5 z M S 5 7 Q 2 9 s d W 1 u M S w w f S Z x d W 9 0 O y w m c X V v d D t T Z W N 0 a W 9 u M S 9 j c F 9 C T 1 Q v Q X V 0 b 1 J l b W 9 2 Z W R D b 2 x 1 b W 5 z M S 5 7 Q 2 9 s d W 1 u M i w x f S Z x d W 9 0 O y w m c X V v d D t T Z W N 0 a W 9 u M S 9 j c F 9 C T 1 Q v Q X V 0 b 1 J l b W 9 2 Z W R D b 2 x 1 b W 5 z M S 5 7 Q 2 9 s d W 1 u M y w y f S Z x d W 9 0 O y w m c X V v d D t T Z W N 0 a W 9 u M S 9 j c F 9 C T 1 Q v Q X V 0 b 1 J l b W 9 2 Z W R D b 2 x 1 b W 5 z M S 5 7 Q 2 9 s d W 1 u N C w z f S Z x d W 9 0 O y w m c X V v d D t T Z W N 0 a W 9 u M S 9 j c F 9 C T 1 Q v Q X V 0 b 1 J l b W 9 2 Z W R D b 2 x 1 b W 5 z M S 5 7 Q 2 9 s d W 1 u N S w 0 f S Z x d W 9 0 O y w m c X V v d D t T Z W N 0 a W 9 u M S 9 j c F 9 C T 1 Q v Q X V 0 b 1 J l b W 9 2 Z W R D b 2 x 1 b W 5 z M S 5 7 Q 2 9 s d W 1 u N i w 1 f S Z x d W 9 0 O y w m c X V v d D t T Z W N 0 a W 9 u M S 9 j c F 9 C T 1 Q v Q X V 0 b 1 J l b W 9 2 Z W R D b 2 x 1 b W 5 z M S 5 7 Q 2 9 s d W 1 u N y w 2 f S Z x d W 9 0 O y w m c X V v d D t T Z W N 0 a W 9 u M S 9 j c F 9 C T 1 Q v Q X V 0 b 1 J l b W 9 2 Z W R D b 2 x 1 b W 5 z M S 5 7 Q 2 9 s d W 1 u O C w 3 f S Z x d W 9 0 O y w m c X V v d D t T Z W N 0 a W 9 u M S 9 j c F 9 C T 1 Q v Q X V 0 b 1 J l b W 9 2 Z W R D b 2 x 1 b W 5 z M S 5 7 Q 2 9 s d W 1 u O S w 4 f S Z x d W 9 0 O y w m c X V v d D t T Z W N 0 a W 9 u M S 9 j c F 9 C T 1 Q v Q X V 0 b 1 J l b W 9 2 Z W R D b 2 x 1 b W 5 z M S 5 7 Q 2 9 s d W 1 u M T A s O X 0 m c X V v d D s s J n F 1 b 3 Q 7 U 2 V j d G l v b j E v Y 3 B f Q k 9 U L 0 F 1 d G 9 S Z W 1 v d m V k Q 2 9 s d W 1 u c z E u e 0 N v b H V t b j E x L D E w f S Z x d W 9 0 O y w m c X V v d D t T Z W N 0 a W 9 u M S 9 j c F 9 C T 1 Q v Q X V 0 b 1 J l b W 9 2 Z W R D b 2 x 1 b W 5 z M S 5 7 Q 2 9 s d W 1 u M T I s M T F 9 J n F 1 b 3 Q 7 L C Z x d W 9 0 O 1 N l Y 3 R p b 2 4 x L 2 N w X 0 J P V C 9 B d X R v U m V t b 3 Z l Z E N v b H V t b n M x L n t D b 2 x 1 b W 4 x M y w x M n 0 m c X V v d D s s J n F 1 b 3 Q 7 U 2 V j d G l v b j E v Y 3 B f Q k 9 U L 0 F 1 d G 9 S Z W 1 v d m V k Q 2 9 s d W 1 u c z E u e 0 N v b H V t b j E 0 L D E z f S Z x d W 9 0 O y w m c X V v d D t T Z W N 0 a W 9 u M S 9 j c F 9 C T 1 Q v Q X V 0 b 1 J l b W 9 2 Z W R D b 2 x 1 b W 5 z M S 5 7 Q 2 9 s d W 1 u M T U s M T R 9 J n F 1 b 3 Q 7 L C Z x d W 9 0 O 1 N l Y 3 R p b 2 4 x L 2 N w X 0 J P V C 9 B d X R v U m V t b 3 Z l Z E N v b H V t b n M x L n t D b 2 x 1 b W 4 x N i w x N X 0 m c X V v d D s s J n F 1 b 3 Q 7 U 2 V j d G l v b j E v Y 3 B f Q k 9 U L 0 F 1 d G 9 S Z W 1 v d m V k Q 2 9 s d W 1 u c z E u e 0 N v b H V t b j E 3 L D E 2 f S Z x d W 9 0 O y w m c X V v d D t T Z W N 0 a W 9 u M S 9 j c F 9 C T 1 Q v Q X V 0 b 1 J l b W 9 2 Z W R D b 2 x 1 b W 5 z M S 5 7 Q 2 9 s d W 1 u M T g s M T d 9 J n F 1 b 3 Q 7 L C Z x d W 9 0 O 1 N l Y 3 R p b 2 4 x L 2 N w X 0 J P V C 9 B d X R v U m V t b 3 Z l Z E N v b H V t b n M x L n t D b 2 x 1 b W 4 x O S w x O H 0 m c X V v d D s s J n F 1 b 3 Q 7 U 2 V j d G l v b j E v Y 3 B f Q k 9 U L 0 F 1 d G 9 S Z W 1 v d m V k Q 2 9 s d W 1 u c z E u e 0 N v b H V t b j I w L D E 5 f S Z x d W 9 0 O y w m c X V v d D t T Z W N 0 a W 9 u M S 9 j c F 9 C T 1 Q v Q X V 0 b 1 J l b W 9 2 Z W R D b 2 x 1 b W 5 z M S 5 7 Q 2 9 s d W 1 u M j E s M j B 9 J n F 1 b 3 Q 7 L C Z x d W 9 0 O 1 N l Y 3 R p b 2 4 x L 2 N w X 0 J P V C 9 B d X R v U m V t b 3 Z l Z E N v b H V t b n M x L n t D b 2 x 1 b W 4 y M i w y M X 0 m c X V v d D s s J n F 1 b 3 Q 7 U 2 V j d G l v b j E v Y 3 B f Q k 9 U L 0 F 1 d G 9 S Z W 1 v d m V k Q 2 9 s d W 1 u c z E u e 0 N v b H V t b j I z L D I y f S Z x d W 9 0 O y w m c X V v d D t T Z W N 0 a W 9 u M S 9 j c F 9 C T 1 Q v Q X V 0 b 1 J l b W 9 2 Z W R D b 2 x 1 b W 5 z M S 5 7 Q 2 9 s d W 1 u M j Q s M j N 9 J n F 1 b 3 Q 7 L C Z x d W 9 0 O 1 N l Y 3 R p b 2 4 x L 2 N w X 0 J P V C 9 B d X R v U m V t b 3 Z l Z E N v b H V t b n M x L n t D b 2 x 1 b W 4 y N S w y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c F 9 C T 1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f Q k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R f Q k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R f Q k 9 U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1 O j M 2 O j Q 0 L j I 5 N D I w N j N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R f Q k 9 U L 0 F 1 d G 9 S Z W 1 v d m V k Q 2 9 s d W 1 u c z E u e 0 N v b H V t b j E s M H 0 m c X V v d D s s J n F 1 b 3 Q 7 U 2 V j d G l v b j E v Y 3 R f Q k 9 U L 0 F 1 d G 9 S Z W 1 v d m V k Q 2 9 s d W 1 u c z E u e 0 N v b H V t b j I s M X 0 m c X V v d D s s J n F 1 b 3 Q 7 U 2 V j d G l v b j E v Y 3 R f Q k 9 U L 0 F 1 d G 9 S Z W 1 v d m V k Q 2 9 s d W 1 u c z E u e 0 N v b H V t b j M s M n 0 m c X V v d D s s J n F 1 b 3 Q 7 U 2 V j d G l v b j E v Y 3 R f Q k 9 U L 0 F 1 d G 9 S Z W 1 v d m V k Q 2 9 s d W 1 u c z E u e 0 N v b H V t b j Q s M 3 0 m c X V v d D s s J n F 1 b 3 Q 7 U 2 V j d G l v b j E v Y 3 R f Q k 9 U L 0 F 1 d G 9 S Z W 1 v d m V k Q 2 9 s d W 1 u c z E u e 0 N v b H V t b j U s N H 0 m c X V v d D s s J n F 1 b 3 Q 7 U 2 V j d G l v b j E v Y 3 R f Q k 9 U L 0 F 1 d G 9 S Z W 1 v d m V k Q 2 9 s d W 1 u c z E u e 0 N v b H V t b j Y s N X 0 m c X V v d D s s J n F 1 b 3 Q 7 U 2 V j d G l v b j E v Y 3 R f Q k 9 U L 0 F 1 d G 9 S Z W 1 v d m V k Q 2 9 s d W 1 u c z E u e 0 N v b H V t b j c s N n 0 m c X V v d D s s J n F 1 b 3 Q 7 U 2 V j d G l v b j E v Y 3 R f Q k 9 U L 0 F 1 d G 9 S Z W 1 v d m V k Q 2 9 s d W 1 u c z E u e 0 N v b H V t b j g s N 3 0 m c X V v d D s s J n F 1 b 3 Q 7 U 2 V j d G l v b j E v Y 3 R f Q k 9 U L 0 F 1 d G 9 S Z W 1 v d m V k Q 2 9 s d W 1 u c z E u e 0 N v b H V t b j k s O H 0 m c X V v d D s s J n F 1 b 3 Q 7 U 2 V j d G l v b j E v Y 3 R f Q k 9 U L 0 F 1 d G 9 S Z W 1 v d m V k Q 2 9 s d W 1 u c z E u e 0 N v b H V t b j E w L D l 9 J n F 1 b 3 Q 7 L C Z x d W 9 0 O 1 N l Y 3 R p b 2 4 x L 2 N 0 X 0 J P V C 9 B d X R v U m V t b 3 Z l Z E N v b H V t b n M x L n t D b 2 x 1 b W 4 x M S w x M H 0 m c X V v d D s s J n F 1 b 3 Q 7 U 2 V j d G l v b j E v Y 3 R f Q k 9 U L 0 F 1 d G 9 S Z W 1 v d m V k Q 2 9 s d W 1 u c z E u e 0 N v b H V t b j E y L D E x f S Z x d W 9 0 O y w m c X V v d D t T Z W N 0 a W 9 u M S 9 j d F 9 C T 1 Q v Q X V 0 b 1 J l b W 9 2 Z W R D b 2 x 1 b W 5 z M S 5 7 Q 2 9 s d W 1 u M T M s M T J 9 J n F 1 b 3 Q 7 L C Z x d W 9 0 O 1 N l Y 3 R p b 2 4 x L 2 N 0 X 0 J P V C 9 B d X R v U m V t b 3 Z l Z E N v b H V t b n M x L n t D b 2 x 1 b W 4 x N C w x M 3 0 m c X V v d D s s J n F 1 b 3 Q 7 U 2 V j d G l v b j E v Y 3 R f Q k 9 U L 0 F 1 d G 9 S Z W 1 v d m V k Q 2 9 s d W 1 u c z E u e 0 N v b H V t b j E 1 L D E 0 f S Z x d W 9 0 O y w m c X V v d D t T Z W N 0 a W 9 u M S 9 j d F 9 C T 1 Q v Q X V 0 b 1 J l b W 9 2 Z W R D b 2 x 1 b W 5 z M S 5 7 Q 2 9 s d W 1 u M T Y s M T V 9 J n F 1 b 3 Q 7 L C Z x d W 9 0 O 1 N l Y 3 R p b 2 4 x L 2 N 0 X 0 J P V C 9 B d X R v U m V t b 3 Z l Z E N v b H V t b n M x L n t D b 2 x 1 b W 4 x N y w x N n 0 m c X V v d D s s J n F 1 b 3 Q 7 U 2 V j d G l v b j E v Y 3 R f Q k 9 U L 0 F 1 d G 9 S Z W 1 v d m V k Q 2 9 s d W 1 u c z E u e 0 N v b H V t b j E 4 L D E 3 f S Z x d W 9 0 O y w m c X V v d D t T Z W N 0 a W 9 u M S 9 j d F 9 C T 1 Q v Q X V 0 b 1 J l b W 9 2 Z W R D b 2 x 1 b W 5 z M S 5 7 Q 2 9 s d W 1 u M T k s M T h 9 J n F 1 b 3 Q 7 L C Z x d W 9 0 O 1 N l Y 3 R p b 2 4 x L 2 N 0 X 0 J P V C 9 B d X R v U m V t b 3 Z l Z E N v b H V t b n M x L n t D b 2 x 1 b W 4 y M C w x O X 0 m c X V v d D s s J n F 1 b 3 Q 7 U 2 V j d G l v b j E v Y 3 R f Q k 9 U L 0 F 1 d G 9 S Z W 1 v d m V k Q 2 9 s d W 1 u c z E u e 0 N v b H V t b j I x L D I w f S Z x d W 9 0 O y w m c X V v d D t T Z W N 0 a W 9 u M S 9 j d F 9 C T 1 Q v Q X V 0 b 1 J l b W 9 2 Z W R D b 2 x 1 b W 5 z M S 5 7 Q 2 9 s d W 1 u M j I s M j F 9 J n F 1 b 3 Q 7 L C Z x d W 9 0 O 1 N l Y 3 R p b 2 4 x L 2 N 0 X 0 J P V C 9 B d X R v U m V t b 3 Z l Z E N v b H V t b n M x L n t D b 2 x 1 b W 4 y M y w y M n 0 m c X V v d D s s J n F 1 b 3 Q 7 U 2 V j d G l v b j E v Y 3 R f Q k 9 U L 0 F 1 d G 9 S Z W 1 v d m V k Q 2 9 s d W 1 u c z E u e 0 N v b H V t b j I 0 L D I z f S Z x d W 9 0 O y w m c X V v d D t T Z W N 0 a W 9 u M S 9 j d F 9 C T 1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j d F 9 C T 1 Q v Q X V 0 b 1 J l b W 9 2 Z W R D b 2 x 1 b W 5 z M S 5 7 Q 2 9 s d W 1 u M S w w f S Z x d W 9 0 O y w m c X V v d D t T Z W N 0 a W 9 u M S 9 j d F 9 C T 1 Q v Q X V 0 b 1 J l b W 9 2 Z W R D b 2 x 1 b W 5 z M S 5 7 Q 2 9 s d W 1 u M i w x f S Z x d W 9 0 O y w m c X V v d D t T Z W N 0 a W 9 u M S 9 j d F 9 C T 1 Q v Q X V 0 b 1 J l b W 9 2 Z W R D b 2 x 1 b W 5 z M S 5 7 Q 2 9 s d W 1 u M y w y f S Z x d W 9 0 O y w m c X V v d D t T Z W N 0 a W 9 u M S 9 j d F 9 C T 1 Q v Q X V 0 b 1 J l b W 9 2 Z W R D b 2 x 1 b W 5 z M S 5 7 Q 2 9 s d W 1 u N C w z f S Z x d W 9 0 O y w m c X V v d D t T Z W N 0 a W 9 u M S 9 j d F 9 C T 1 Q v Q X V 0 b 1 J l b W 9 2 Z W R D b 2 x 1 b W 5 z M S 5 7 Q 2 9 s d W 1 u N S w 0 f S Z x d W 9 0 O y w m c X V v d D t T Z W N 0 a W 9 u M S 9 j d F 9 C T 1 Q v Q X V 0 b 1 J l b W 9 2 Z W R D b 2 x 1 b W 5 z M S 5 7 Q 2 9 s d W 1 u N i w 1 f S Z x d W 9 0 O y w m c X V v d D t T Z W N 0 a W 9 u M S 9 j d F 9 C T 1 Q v Q X V 0 b 1 J l b W 9 2 Z W R D b 2 x 1 b W 5 z M S 5 7 Q 2 9 s d W 1 u N y w 2 f S Z x d W 9 0 O y w m c X V v d D t T Z W N 0 a W 9 u M S 9 j d F 9 C T 1 Q v Q X V 0 b 1 J l b W 9 2 Z W R D b 2 x 1 b W 5 z M S 5 7 Q 2 9 s d W 1 u O C w 3 f S Z x d W 9 0 O y w m c X V v d D t T Z W N 0 a W 9 u M S 9 j d F 9 C T 1 Q v Q X V 0 b 1 J l b W 9 2 Z W R D b 2 x 1 b W 5 z M S 5 7 Q 2 9 s d W 1 u O S w 4 f S Z x d W 9 0 O y w m c X V v d D t T Z W N 0 a W 9 u M S 9 j d F 9 C T 1 Q v Q X V 0 b 1 J l b W 9 2 Z W R D b 2 x 1 b W 5 z M S 5 7 Q 2 9 s d W 1 u M T A s O X 0 m c X V v d D s s J n F 1 b 3 Q 7 U 2 V j d G l v b j E v Y 3 R f Q k 9 U L 0 F 1 d G 9 S Z W 1 v d m V k Q 2 9 s d W 1 u c z E u e 0 N v b H V t b j E x L D E w f S Z x d W 9 0 O y w m c X V v d D t T Z W N 0 a W 9 u M S 9 j d F 9 C T 1 Q v Q X V 0 b 1 J l b W 9 2 Z W R D b 2 x 1 b W 5 z M S 5 7 Q 2 9 s d W 1 u M T I s M T F 9 J n F 1 b 3 Q 7 L C Z x d W 9 0 O 1 N l Y 3 R p b 2 4 x L 2 N 0 X 0 J P V C 9 B d X R v U m V t b 3 Z l Z E N v b H V t b n M x L n t D b 2 x 1 b W 4 x M y w x M n 0 m c X V v d D s s J n F 1 b 3 Q 7 U 2 V j d G l v b j E v Y 3 R f Q k 9 U L 0 F 1 d G 9 S Z W 1 v d m V k Q 2 9 s d W 1 u c z E u e 0 N v b H V t b j E 0 L D E z f S Z x d W 9 0 O y w m c X V v d D t T Z W N 0 a W 9 u M S 9 j d F 9 C T 1 Q v Q X V 0 b 1 J l b W 9 2 Z W R D b 2 x 1 b W 5 z M S 5 7 Q 2 9 s d W 1 u M T U s M T R 9 J n F 1 b 3 Q 7 L C Z x d W 9 0 O 1 N l Y 3 R p b 2 4 x L 2 N 0 X 0 J P V C 9 B d X R v U m V t b 3 Z l Z E N v b H V t b n M x L n t D b 2 x 1 b W 4 x N i w x N X 0 m c X V v d D s s J n F 1 b 3 Q 7 U 2 V j d G l v b j E v Y 3 R f Q k 9 U L 0 F 1 d G 9 S Z W 1 v d m V k Q 2 9 s d W 1 u c z E u e 0 N v b H V t b j E 3 L D E 2 f S Z x d W 9 0 O y w m c X V v d D t T Z W N 0 a W 9 u M S 9 j d F 9 C T 1 Q v Q X V 0 b 1 J l b W 9 2 Z W R D b 2 x 1 b W 5 z M S 5 7 Q 2 9 s d W 1 u M T g s M T d 9 J n F 1 b 3 Q 7 L C Z x d W 9 0 O 1 N l Y 3 R p b 2 4 x L 2 N 0 X 0 J P V C 9 B d X R v U m V t b 3 Z l Z E N v b H V t b n M x L n t D b 2 x 1 b W 4 x O S w x O H 0 m c X V v d D s s J n F 1 b 3 Q 7 U 2 V j d G l v b j E v Y 3 R f Q k 9 U L 0 F 1 d G 9 S Z W 1 v d m V k Q 2 9 s d W 1 u c z E u e 0 N v b H V t b j I w L D E 5 f S Z x d W 9 0 O y w m c X V v d D t T Z W N 0 a W 9 u M S 9 j d F 9 C T 1 Q v Q X V 0 b 1 J l b W 9 2 Z W R D b 2 x 1 b W 5 z M S 5 7 Q 2 9 s d W 1 u M j E s M j B 9 J n F 1 b 3 Q 7 L C Z x d W 9 0 O 1 N l Y 3 R p b 2 4 x L 2 N 0 X 0 J P V C 9 B d X R v U m V t b 3 Z l Z E N v b H V t b n M x L n t D b 2 x 1 b W 4 y M i w y M X 0 m c X V v d D s s J n F 1 b 3 Q 7 U 2 V j d G l v b j E v Y 3 R f Q k 9 U L 0 F 1 d G 9 S Z W 1 v d m V k Q 2 9 s d W 1 u c z E u e 0 N v b H V t b j I z L D I y f S Z x d W 9 0 O y w m c X V v d D t T Z W N 0 a W 9 u M S 9 j d F 9 C T 1 Q v Q X V 0 b 1 J l b W 9 2 Z W R D b 2 x 1 b W 5 z M S 5 7 Q 2 9 s d W 1 u M j Q s M j N 9 J n F 1 b 3 Q 7 L C Z x d W 9 0 O 1 N l Y 3 R p b 2 4 x L 2 N 0 X 0 J P V C 9 B d X R v U m V t b 3 Z l Z E N v b H V t b n M x L n t D b 2 x 1 b W 4 y N S w y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F 9 C T 1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R f Q k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T I 6 M z E 6 N D M u N j Y 2 M T U w M F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A v Q X V 0 b 1 J l b W 9 2 Z W R D b 2 x 1 b W 5 z M S 5 7 Q 2 9 s d W 1 u M S w w f S Z x d W 9 0 O y w m c X V v d D t T Z W N 0 a W 9 u M S 9 j c C 9 B d X R v U m V t b 3 Z l Z E N v b H V t b n M x L n t D b 2 x 1 b W 4 y L D F 9 J n F 1 b 3 Q 7 L C Z x d W 9 0 O 1 N l Y 3 R p b 2 4 x L 2 N w L 0 F 1 d G 9 S Z W 1 v d m V k Q 2 9 s d W 1 u c z E u e 0 N v b H V t b j M s M n 0 m c X V v d D s s J n F 1 b 3 Q 7 U 2 V j d G l v b j E v Y 3 A v Q X V 0 b 1 J l b W 9 2 Z W R D b 2 x 1 b W 5 z M S 5 7 Q 2 9 s d W 1 u N C w z f S Z x d W 9 0 O y w m c X V v d D t T Z W N 0 a W 9 u M S 9 j c C 9 B d X R v U m V t b 3 Z l Z E N v b H V t b n M x L n t D b 2 x 1 b W 4 1 L D R 9 J n F 1 b 3 Q 7 L C Z x d W 9 0 O 1 N l Y 3 R p b 2 4 x L 2 N w L 0 F 1 d G 9 S Z W 1 v d m V k Q 2 9 s d W 1 u c z E u e 0 N v b H V t b j Y s N X 0 m c X V v d D s s J n F 1 b 3 Q 7 U 2 V j d G l v b j E v Y 3 A v Q X V 0 b 1 J l b W 9 2 Z W R D b 2 x 1 b W 5 z M S 5 7 Q 2 9 s d W 1 u N y w 2 f S Z x d W 9 0 O y w m c X V v d D t T Z W N 0 a W 9 u M S 9 j c C 9 B d X R v U m V t b 3 Z l Z E N v b H V t b n M x L n t D b 2 x 1 b W 4 4 L D d 9 J n F 1 b 3 Q 7 L C Z x d W 9 0 O 1 N l Y 3 R p b 2 4 x L 2 N w L 0 F 1 d G 9 S Z W 1 v d m V k Q 2 9 s d W 1 u c z E u e 0 N v b H V t b j k s O H 0 m c X V v d D s s J n F 1 b 3 Q 7 U 2 V j d G l v b j E v Y 3 A v Q X V 0 b 1 J l b W 9 2 Z W R D b 2 x 1 b W 5 z M S 5 7 Q 2 9 s d W 1 u M T A s O X 0 m c X V v d D s s J n F 1 b 3 Q 7 U 2 V j d G l v b j E v Y 3 A v Q X V 0 b 1 J l b W 9 2 Z W R D b 2 x 1 b W 5 z M S 5 7 Q 2 9 s d W 1 u M T E s M T B 9 J n F 1 b 3 Q 7 L C Z x d W 9 0 O 1 N l Y 3 R p b 2 4 x L 2 N w L 0 F 1 d G 9 S Z W 1 v d m V k Q 2 9 s d W 1 u c z E u e 0 N v b H V t b j E y L D E x f S Z x d W 9 0 O y w m c X V v d D t T Z W N 0 a W 9 u M S 9 j c C 9 B d X R v U m V t b 3 Z l Z E N v b H V t b n M x L n t D b 2 x 1 b W 4 x M y w x M n 0 m c X V v d D s s J n F 1 b 3 Q 7 U 2 V j d G l v b j E v Y 3 A v Q X V 0 b 1 J l b W 9 2 Z W R D b 2 x 1 b W 5 z M S 5 7 Q 2 9 s d W 1 u M T Q s M T N 9 J n F 1 b 3 Q 7 L C Z x d W 9 0 O 1 N l Y 3 R p b 2 4 x L 2 N w L 0 F 1 d G 9 S Z W 1 v d m V k Q 2 9 s d W 1 u c z E u e 0 N v b H V t b j E 1 L D E 0 f S Z x d W 9 0 O y w m c X V v d D t T Z W N 0 a W 9 u M S 9 j c C 9 B d X R v U m V t b 3 Z l Z E N v b H V t b n M x L n t D b 2 x 1 b W 4 x N i w x N X 0 m c X V v d D s s J n F 1 b 3 Q 7 U 2 V j d G l v b j E v Y 3 A v Q X V 0 b 1 J l b W 9 2 Z W R D b 2 x 1 b W 5 z M S 5 7 Q 2 9 s d W 1 u M T c s M T Z 9 J n F 1 b 3 Q 7 L C Z x d W 9 0 O 1 N l Y 3 R p b 2 4 x L 2 N w L 0 F 1 d G 9 S Z W 1 v d m V k Q 2 9 s d W 1 u c z E u e 0 N v b H V t b j E 4 L D E 3 f S Z x d W 9 0 O y w m c X V v d D t T Z W N 0 a W 9 u M S 9 j c C 9 B d X R v U m V t b 3 Z l Z E N v b H V t b n M x L n t D b 2 x 1 b W 4 x O S w x O H 0 m c X V v d D s s J n F 1 b 3 Q 7 U 2 V j d G l v b j E v Y 3 A v Q X V 0 b 1 J l b W 9 2 Z W R D b 2 x 1 b W 5 z M S 5 7 Q 2 9 s d W 1 u M j A s M T l 9 J n F 1 b 3 Q 7 L C Z x d W 9 0 O 1 N l Y 3 R p b 2 4 x L 2 N w L 0 F 1 d G 9 S Z W 1 v d m V k Q 2 9 s d W 1 u c z E u e 0 N v b H V t b j I x L D I w f S Z x d W 9 0 O y w m c X V v d D t T Z W N 0 a W 9 u M S 9 j c C 9 B d X R v U m V t b 3 Z l Z E N v b H V t b n M x L n t D b 2 x 1 b W 4 y M i w y M X 0 m c X V v d D s s J n F 1 b 3 Q 7 U 2 V j d G l v b j E v Y 3 A v Q X V 0 b 1 J l b W 9 2 Z W R D b 2 x 1 b W 5 z M S 5 7 Q 2 9 s d W 1 u M j M s M j J 9 J n F 1 b 3 Q 7 L C Z x d W 9 0 O 1 N l Y 3 R p b 2 4 x L 2 N w L 0 F 1 d G 9 S Z W 1 v d m V k Q 2 9 s d W 1 u c z E u e 0 N v b H V t b j I 0 L D I z f S Z x d W 9 0 O y w m c X V v d D t T Z W N 0 a W 9 u M S 9 j c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N w L 0 F 1 d G 9 S Z W 1 v d m V k Q 2 9 s d W 1 u c z E u e 0 N v b H V t b j E s M H 0 m c X V v d D s s J n F 1 b 3 Q 7 U 2 V j d G l v b j E v Y 3 A v Q X V 0 b 1 J l b W 9 2 Z W R D b 2 x 1 b W 5 z M S 5 7 Q 2 9 s d W 1 u M i w x f S Z x d W 9 0 O y w m c X V v d D t T Z W N 0 a W 9 u M S 9 j c C 9 B d X R v U m V t b 3 Z l Z E N v b H V t b n M x L n t D b 2 x 1 b W 4 z L D J 9 J n F 1 b 3 Q 7 L C Z x d W 9 0 O 1 N l Y 3 R p b 2 4 x L 2 N w L 0 F 1 d G 9 S Z W 1 v d m V k Q 2 9 s d W 1 u c z E u e 0 N v b H V t b j Q s M 3 0 m c X V v d D s s J n F 1 b 3 Q 7 U 2 V j d G l v b j E v Y 3 A v Q X V 0 b 1 J l b W 9 2 Z W R D b 2 x 1 b W 5 z M S 5 7 Q 2 9 s d W 1 u N S w 0 f S Z x d W 9 0 O y w m c X V v d D t T Z W N 0 a W 9 u M S 9 j c C 9 B d X R v U m V t b 3 Z l Z E N v b H V t b n M x L n t D b 2 x 1 b W 4 2 L D V 9 J n F 1 b 3 Q 7 L C Z x d W 9 0 O 1 N l Y 3 R p b 2 4 x L 2 N w L 0 F 1 d G 9 S Z W 1 v d m V k Q 2 9 s d W 1 u c z E u e 0 N v b H V t b j c s N n 0 m c X V v d D s s J n F 1 b 3 Q 7 U 2 V j d G l v b j E v Y 3 A v Q X V 0 b 1 J l b W 9 2 Z W R D b 2 x 1 b W 5 z M S 5 7 Q 2 9 s d W 1 u O C w 3 f S Z x d W 9 0 O y w m c X V v d D t T Z W N 0 a W 9 u M S 9 j c C 9 B d X R v U m V t b 3 Z l Z E N v b H V t b n M x L n t D b 2 x 1 b W 4 5 L D h 9 J n F 1 b 3 Q 7 L C Z x d W 9 0 O 1 N l Y 3 R p b 2 4 x L 2 N w L 0 F 1 d G 9 S Z W 1 v d m V k Q 2 9 s d W 1 u c z E u e 0 N v b H V t b j E w L D l 9 J n F 1 b 3 Q 7 L C Z x d W 9 0 O 1 N l Y 3 R p b 2 4 x L 2 N w L 0 F 1 d G 9 S Z W 1 v d m V k Q 2 9 s d W 1 u c z E u e 0 N v b H V t b j E x L D E w f S Z x d W 9 0 O y w m c X V v d D t T Z W N 0 a W 9 u M S 9 j c C 9 B d X R v U m V t b 3 Z l Z E N v b H V t b n M x L n t D b 2 x 1 b W 4 x M i w x M X 0 m c X V v d D s s J n F 1 b 3 Q 7 U 2 V j d G l v b j E v Y 3 A v Q X V 0 b 1 J l b W 9 2 Z W R D b 2 x 1 b W 5 z M S 5 7 Q 2 9 s d W 1 u M T M s M T J 9 J n F 1 b 3 Q 7 L C Z x d W 9 0 O 1 N l Y 3 R p b 2 4 x L 2 N w L 0 F 1 d G 9 S Z W 1 v d m V k Q 2 9 s d W 1 u c z E u e 0 N v b H V t b j E 0 L D E z f S Z x d W 9 0 O y w m c X V v d D t T Z W N 0 a W 9 u M S 9 j c C 9 B d X R v U m V t b 3 Z l Z E N v b H V t b n M x L n t D b 2 x 1 b W 4 x N S w x N H 0 m c X V v d D s s J n F 1 b 3 Q 7 U 2 V j d G l v b j E v Y 3 A v Q X V 0 b 1 J l b W 9 2 Z W R D b 2 x 1 b W 5 z M S 5 7 Q 2 9 s d W 1 u M T Y s M T V 9 J n F 1 b 3 Q 7 L C Z x d W 9 0 O 1 N l Y 3 R p b 2 4 x L 2 N w L 0 F 1 d G 9 S Z W 1 v d m V k Q 2 9 s d W 1 u c z E u e 0 N v b H V t b j E 3 L D E 2 f S Z x d W 9 0 O y w m c X V v d D t T Z W N 0 a W 9 u M S 9 j c C 9 B d X R v U m V t b 3 Z l Z E N v b H V t b n M x L n t D b 2 x 1 b W 4 x O C w x N 3 0 m c X V v d D s s J n F 1 b 3 Q 7 U 2 V j d G l v b j E v Y 3 A v Q X V 0 b 1 J l b W 9 2 Z W R D b 2 x 1 b W 5 z M S 5 7 Q 2 9 s d W 1 u M T k s M T h 9 J n F 1 b 3 Q 7 L C Z x d W 9 0 O 1 N l Y 3 R p b 2 4 x L 2 N w L 0 F 1 d G 9 S Z W 1 v d m V k Q 2 9 s d W 1 u c z E u e 0 N v b H V t b j I w L D E 5 f S Z x d W 9 0 O y w m c X V v d D t T Z W N 0 a W 9 u M S 9 j c C 9 B d X R v U m V t b 3 Z l Z E N v b H V t b n M x L n t D b 2 x 1 b W 4 y M S w y M H 0 m c X V v d D s s J n F 1 b 3 Q 7 U 2 V j d G l v b j E v Y 3 A v Q X V 0 b 1 J l b W 9 2 Z W R D b 2 x 1 b W 5 z M S 5 7 Q 2 9 s d W 1 u M j I s M j F 9 J n F 1 b 3 Q 7 L C Z x d W 9 0 O 1 N l Y 3 R p b 2 4 x L 2 N w L 0 F 1 d G 9 S Z W 1 v d m V k Q 2 9 s d W 1 u c z E u e 0 N v b H V t b j I z L D I y f S Z x d W 9 0 O y w m c X V v d D t T Z W N 0 a W 9 u M S 9 j c C 9 B d X R v U m V t b 3 Z l Z E N v b H V t b n M x L n t D b 2 x 1 b W 4 y N C w y M 3 0 m c X V v d D s s J n F 1 b 3 Q 7 U 2 V j d G l v b j E v Y 3 A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E y O j M 1 O j U w L j E z M T I x M T l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0 L 0 F 1 d G 9 S Z W 1 v d m V k Q 2 9 s d W 1 u c z E u e 0 N v b H V t b j E s M H 0 m c X V v d D s s J n F 1 b 3 Q 7 U 2 V j d G l v b j E v Y 3 Q v Q X V 0 b 1 J l b W 9 2 Z W R D b 2 x 1 b W 5 z M S 5 7 Q 2 9 s d W 1 u M i w x f S Z x d W 9 0 O y w m c X V v d D t T Z W N 0 a W 9 u M S 9 j d C 9 B d X R v U m V t b 3 Z l Z E N v b H V t b n M x L n t D b 2 x 1 b W 4 z L D J 9 J n F 1 b 3 Q 7 L C Z x d W 9 0 O 1 N l Y 3 R p b 2 4 x L 2 N 0 L 0 F 1 d G 9 S Z W 1 v d m V k Q 2 9 s d W 1 u c z E u e 0 N v b H V t b j Q s M 3 0 m c X V v d D s s J n F 1 b 3 Q 7 U 2 V j d G l v b j E v Y 3 Q v Q X V 0 b 1 J l b W 9 2 Z W R D b 2 x 1 b W 5 z M S 5 7 Q 2 9 s d W 1 u N S w 0 f S Z x d W 9 0 O y w m c X V v d D t T Z W N 0 a W 9 u M S 9 j d C 9 B d X R v U m V t b 3 Z l Z E N v b H V t b n M x L n t D b 2 x 1 b W 4 2 L D V 9 J n F 1 b 3 Q 7 L C Z x d W 9 0 O 1 N l Y 3 R p b 2 4 x L 2 N 0 L 0 F 1 d G 9 S Z W 1 v d m V k Q 2 9 s d W 1 u c z E u e 0 N v b H V t b j c s N n 0 m c X V v d D s s J n F 1 b 3 Q 7 U 2 V j d G l v b j E v Y 3 Q v Q X V 0 b 1 J l b W 9 2 Z W R D b 2 x 1 b W 5 z M S 5 7 Q 2 9 s d W 1 u O C w 3 f S Z x d W 9 0 O y w m c X V v d D t T Z W N 0 a W 9 u M S 9 j d C 9 B d X R v U m V t b 3 Z l Z E N v b H V t b n M x L n t D b 2 x 1 b W 4 5 L D h 9 J n F 1 b 3 Q 7 L C Z x d W 9 0 O 1 N l Y 3 R p b 2 4 x L 2 N 0 L 0 F 1 d G 9 S Z W 1 v d m V k Q 2 9 s d W 1 u c z E u e 0 N v b H V t b j E w L D l 9 J n F 1 b 3 Q 7 L C Z x d W 9 0 O 1 N l Y 3 R p b 2 4 x L 2 N 0 L 0 F 1 d G 9 S Z W 1 v d m V k Q 2 9 s d W 1 u c z E u e 0 N v b H V t b j E x L D E w f S Z x d W 9 0 O y w m c X V v d D t T Z W N 0 a W 9 u M S 9 j d C 9 B d X R v U m V t b 3 Z l Z E N v b H V t b n M x L n t D b 2 x 1 b W 4 x M i w x M X 0 m c X V v d D s s J n F 1 b 3 Q 7 U 2 V j d G l v b j E v Y 3 Q v Q X V 0 b 1 J l b W 9 2 Z W R D b 2 x 1 b W 5 z M S 5 7 Q 2 9 s d W 1 u M T M s M T J 9 J n F 1 b 3 Q 7 L C Z x d W 9 0 O 1 N l Y 3 R p b 2 4 x L 2 N 0 L 0 F 1 d G 9 S Z W 1 v d m V k Q 2 9 s d W 1 u c z E u e 0 N v b H V t b j E 0 L D E z f S Z x d W 9 0 O y w m c X V v d D t T Z W N 0 a W 9 u M S 9 j d C 9 B d X R v U m V t b 3 Z l Z E N v b H V t b n M x L n t D b 2 x 1 b W 4 x N S w x N H 0 m c X V v d D s s J n F 1 b 3 Q 7 U 2 V j d G l v b j E v Y 3 Q v Q X V 0 b 1 J l b W 9 2 Z W R D b 2 x 1 b W 5 z M S 5 7 Q 2 9 s d W 1 u M T Y s M T V 9 J n F 1 b 3 Q 7 L C Z x d W 9 0 O 1 N l Y 3 R p b 2 4 x L 2 N 0 L 0 F 1 d G 9 S Z W 1 v d m V k Q 2 9 s d W 1 u c z E u e 0 N v b H V t b j E 3 L D E 2 f S Z x d W 9 0 O y w m c X V v d D t T Z W N 0 a W 9 u M S 9 j d C 9 B d X R v U m V t b 3 Z l Z E N v b H V t b n M x L n t D b 2 x 1 b W 4 x O C w x N 3 0 m c X V v d D s s J n F 1 b 3 Q 7 U 2 V j d G l v b j E v Y 3 Q v Q X V 0 b 1 J l b W 9 2 Z W R D b 2 x 1 b W 5 z M S 5 7 Q 2 9 s d W 1 u M T k s M T h 9 J n F 1 b 3 Q 7 L C Z x d W 9 0 O 1 N l Y 3 R p b 2 4 x L 2 N 0 L 0 F 1 d G 9 S Z W 1 v d m V k Q 2 9 s d W 1 u c z E u e 0 N v b H V t b j I w L D E 5 f S Z x d W 9 0 O y w m c X V v d D t T Z W N 0 a W 9 u M S 9 j d C 9 B d X R v U m V t b 3 Z l Z E N v b H V t b n M x L n t D b 2 x 1 b W 4 y M S w y M H 0 m c X V v d D s s J n F 1 b 3 Q 7 U 2 V j d G l v b j E v Y 3 Q v Q X V 0 b 1 J l b W 9 2 Z W R D b 2 x 1 b W 5 z M S 5 7 Q 2 9 s d W 1 u M j I s M j F 9 J n F 1 b 3 Q 7 L C Z x d W 9 0 O 1 N l Y 3 R p b 2 4 x L 2 N 0 L 0 F 1 d G 9 S Z W 1 v d m V k Q 2 9 s d W 1 u c z E u e 0 N v b H V t b j I z L D I y f S Z x d W 9 0 O y w m c X V v d D t T Z W N 0 a W 9 u M S 9 j d C 9 B d X R v U m V t b 3 Z l Z E N v b H V t b n M x L n t D b 2 x 1 b W 4 y N C w y M 3 0 m c X V v d D s s J n F 1 b 3 Q 7 U 2 V j d G l v b j E v Y 3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j d C 9 B d X R v U m V t b 3 Z l Z E N v b H V t b n M x L n t D b 2 x 1 b W 4 x L D B 9 J n F 1 b 3 Q 7 L C Z x d W 9 0 O 1 N l Y 3 R p b 2 4 x L 2 N 0 L 0 F 1 d G 9 S Z W 1 v d m V k Q 2 9 s d W 1 u c z E u e 0 N v b H V t b j I s M X 0 m c X V v d D s s J n F 1 b 3 Q 7 U 2 V j d G l v b j E v Y 3 Q v Q X V 0 b 1 J l b W 9 2 Z W R D b 2 x 1 b W 5 z M S 5 7 Q 2 9 s d W 1 u M y w y f S Z x d W 9 0 O y w m c X V v d D t T Z W N 0 a W 9 u M S 9 j d C 9 B d X R v U m V t b 3 Z l Z E N v b H V t b n M x L n t D b 2 x 1 b W 4 0 L D N 9 J n F 1 b 3 Q 7 L C Z x d W 9 0 O 1 N l Y 3 R p b 2 4 x L 2 N 0 L 0 F 1 d G 9 S Z W 1 v d m V k Q 2 9 s d W 1 u c z E u e 0 N v b H V t b j U s N H 0 m c X V v d D s s J n F 1 b 3 Q 7 U 2 V j d G l v b j E v Y 3 Q v Q X V 0 b 1 J l b W 9 2 Z W R D b 2 x 1 b W 5 z M S 5 7 Q 2 9 s d W 1 u N i w 1 f S Z x d W 9 0 O y w m c X V v d D t T Z W N 0 a W 9 u M S 9 j d C 9 B d X R v U m V t b 3 Z l Z E N v b H V t b n M x L n t D b 2 x 1 b W 4 3 L D Z 9 J n F 1 b 3 Q 7 L C Z x d W 9 0 O 1 N l Y 3 R p b 2 4 x L 2 N 0 L 0 F 1 d G 9 S Z W 1 v d m V k Q 2 9 s d W 1 u c z E u e 0 N v b H V t b j g s N 3 0 m c X V v d D s s J n F 1 b 3 Q 7 U 2 V j d G l v b j E v Y 3 Q v Q X V 0 b 1 J l b W 9 2 Z W R D b 2 x 1 b W 5 z M S 5 7 Q 2 9 s d W 1 u O S w 4 f S Z x d W 9 0 O y w m c X V v d D t T Z W N 0 a W 9 u M S 9 j d C 9 B d X R v U m V t b 3 Z l Z E N v b H V t b n M x L n t D b 2 x 1 b W 4 x M C w 5 f S Z x d W 9 0 O y w m c X V v d D t T Z W N 0 a W 9 u M S 9 j d C 9 B d X R v U m V t b 3 Z l Z E N v b H V t b n M x L n t D b 2 x 1 b W 4 x M S w x M H 0 m c X V v d D s s J n F 1 b 3 Q 7 U 2 V j d G l v b j E v Y 3 Q v Q X V 0 b 1 J l b W 9 2 Z W R D b 2 x 1 b W 5 z M S 5 7 Q 2 9 s d W 1 u M T I s M T F 9 J n F 1 b 3 Q 7 L C Z x d W 9 0 O 1 N l Y 3 R p b 2 4 x L 2 N 0 L 0 F 1 d G 9 S Z W 1 v d m V k Q 2 9 s d W 1 u c z E u e 0 N v b H V t b j E z L D E y f S Z x d W 9 0 O y w m c X V v d D t T Z W N 0 a W 9 u M S 9 j d C 9 B d X R v U m V t b 3 Z l Z E N v b H V t b n M x L n t D b 2 x 1 b W 4 x N C w x M 3 0 m c X V v d D s s J n F 1 b 3 Q 7 U 2 V j d G l v b j E v Y 3 Q v Q X V 0 b 1 J l b W 9 2 Z W R D b 2 x 1 b W 5 z M S 5 7 Q 2 9 s d W 1 u M T U s M T R 9 J n F 1 b 3 Q 7 L C Z x d W 9 0 O 1 N l Y 3 R p b 2 4 x L 2 N 0 L 0 F 1 d G 9 S Z W 1 v d m V k Q 2 9 s d W 1 u c z E u e 0 N v b H V t b j E 2 L D E 1 f S Z x d W 9 0 O y w m c X V v d D t T Z W N 0 a W 9 u M S 9 j d C 9 B d X R v U m V t b 3 Z l Z E N v b H V t b n M x L n t D b 2 x 1 b W 4 x N y w x N n 0 m c X V v d D s s J n F 1 b 3 Q 7 U 2 V j d G l v b j E v Y 3 Q v Q X V 0 b 1 J l b W 9 2 Z W R D b 2 x 1 b W 5 z M S 5 7 Q 2 9 s d W 1 u M T g s M T d 9 J n F 1 b 3 Q 7 L C Z x d W 9 0 O 1 N l Y 3 R p b 2 4 x L 2 N 0 L 0 F 1 d G 9 S Z W 1 v d m V k Q 2 9 s d W 1 u c z E u e 0 N v b H V t b j E 5 L D E 4 f S Z x d W 9 0 O y w m c X V v d D t T Z W N 0 a W 9 u M S 9 j d C 9 B d X R v U m V t b 3 Z l Z E N v b H V t b n M x L n t D b 2 x 1 b W 4 y M C w x O X 0 m c X V v d D s s J n F 1 b 3 Q 7 U 2 V j d G l v b j E v Y 3 Q v Q X V 0 b 1 J l b W 9 2 Z W R D b 2 x 1 b W 5 z M S 5 7 Q 2 9 s d W 1 u M j E s M j B 9 J n F 1 b 3 Q 7 L C Z x d W 9 0 O 1 N l Y 3 R p b 2 4 x L 2 N 0 L 0 F 1 d G 9 S Z W 1 v d m V k Q 2 9 s d W 1 u c z E u e 0 N v b H V t b j I y L D I x f S Z x d W 9 0 O y w m c X V v d D t T Z W N 0 a W 9 u M S 9 j d C 9 B d X R v U m V t b 3 Z l Z E N v b H V t b n M x L n t D b 2 x 1 b W 4 y M y w y M n 0 m c X V v d D s s J n F 1 b 3 Q 7 U 2 V j d G l v b j E v Y 3 Q v Q X V 0 b 1 J l b W 9 2 Z W R D b 2 x 1 b W 5 z M S 5 7 Q 2 9 s d W 1 u M j Q s M j N 9 J n F 1 b 3 Q 7 L C Z x d W 9 0 O 1 N l Y 3 R p b 2 4 x L 2 N 0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O F Q x M j o z O D o x O S 4 5 M j M 4 N z Q y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S 9 B d X R v U m V t b 3 Z l Z E N v b H V t b n M x L n t D b 2 x 1 b W 4 x L D B 9 J n F 1 b 3 Q 7 L C Z x d W 9 0 O 1 N l Y 3 R p b 2 4 x L 2 N t L 0 F 1 d G 9 S Z W 1 v d m V k Q 2 9 s d W 1 u c z E u e 0 N v b H V t b j I s M X 0 m c X V v d D s s J n F 1 b 3 Q 7 U 2 V j d G l v b j E v Y 2 0 v Q X V 0 b 1 J l b W 9 2 Z W R D b 2 x 1 b W 5 z M S 5 7 Q 2 9 s d W 1 u M y w y f S Z x d W 9 0 O y w m c X V v d D t T Z W N 0 a W 9 u M S 9 j b S 9 B d X R v U m V t b 3 Z l Z E N v b H V t b n M x L n t D b 2 x 1 b W 4 0 L D N 9 J n F 1 b 3 Q 7 L C Z x d W 9 0 O 1 N l Y 3 R p b 2 4 x L 2 N t L 0 F 1 d G 9 S Z W 1 v d m V k Q 2 9 s d W 1 u c z E u e 0 N v b H V t b j U s N H 0 m c X V v d D s s J n F 1 b 3 Q 7 U 2 V j d G l v b j E v Y 2 0 v Q X V 0 b 1 J l b W 9 2 Z W R D b 2 x 1 b W 5 z M S 5 7 Q 2 9 s d W 1 u N i w 1 f S Z x d W 9 0 O y w m c X V v d D t T Z W N 0 a W 9 u M S 9 j b S 9 B d X R v U m V t b 3 Z l Z E N v b H V t b n M x L n t D b 2 x 1 b W 4 3 L D Z 9 J n F 1 b 3 Q 7 L C Z x d W 9 0 O 1 N l Y 3 R p b 2 4 x L 2 N t L 0 F 1 d G 9 S Z W 1 v d m V k Q 2 9 s d W 1 u c z E u e 0 N v b H V t b j g s N 3 0 m c X V v d D s s J n F 1 b 3 Q 7 U 2 V j d G l v b j E v Y 2 0 v Q X V 0 b 1 J l b W 9 2 Z W R D b 2 x 1 b W 5 z M S 5 7 Q 2 9 s d W 1 u O S w 4 f S Z x d W 9 0 O y w m c X V v d D t T Z W N 0 a W 9 u M S 9 j b S 9 B d X R v U m V t b 3 Z l Z E N v b H V t b n M x L n t D b 2 x 1 b W 4 x M C w 5 f S Z x d W 9 0 O y w m c X V v d D t T Z W N 0 a W 9 u M S 9 j b S 9 B d X R v U m V t b 3 Z l Z E N v b H V t b n M x L n t D b 2 x 1 b W 4 x M S w x M H 0 m c X V v d D s s J n F 1 b 3 Q 7 U 2 V j d G l v b j E v Y 2 0 v Q X V 0 b 1 J l b W 9 2 Z W R D b 2 x 1 b W 5 z M S 5 7 Q 2 9 s d W 1 u M T I s M T F 9 J n F 1 b 3 Q 7 L C Z x d W 9 0 O 1 N l Y 3 R p b 2 4 x L 2 N t L 0 F 1 d G 9 S Z W 1 v d m V k Q 2 9 s d W 1 u c z E u e 0 N v b H V t b j E z L D E y f S Z x d W 9 0 O y w m c X V v d D t T Z W N 0 a W 9 u M S 9 j b S 9 B d X R v U m V t b 3 Z l Z E N v b H V t b n M x L n t D b 2 x 1 b W 4 x N C w x M 3 0 m c X V v d D s s J n F 1 b 3 Q 7 U 2 V j d G l v b j E v Y 2 0 v Q X V 0 b 1 J l b W 9 2 Z W R D b 2 x 1 b W 5 z M S 5 7 Q 2 9 s d W 1 u M T U s M T R 9 J n F 1 b 3 Q 7 L C Z x d W 9 0 O 1 N l Y 3 R p b 2 4 x L 2 N t L 0 F 1 d G 9 S Z W 1 v d m V k Q 2 9 s d W 1 u c z E u e 0 N v b H V t b j E 2 L D E 1 f S Z x d W 9 0 O y w m c X V v d D t T Z W N 0 a W 9 u M S 9 j b S 9 B d X R v U m V t b 3 Z l Z E N v b H V t b n M x L n t D b 2 x 1 b W 4 x N y w x N n 0 m c X V v d D s s J n F 1 b 3 Q 7 U 2 V j d G l v b j E v Y 2 0 v Q X V 0 b 1 J l b W 9 2 Z W R D b 2 x 1 b W 5 z M S 5 7 Q 2 9 s d W 1 u M T g s M T d 9 J n F 1 b 3 Q 7 L C Z x d W 9 0 O 1 N l Y 3 R p b 2 4 x L 2 N t L 0 F 1 d G 9 S Z W 1 v d m V k Q 2 9 s d W 1 u c z E u e 0 N v b H V t b j E 5 L D E 4 f S Z x d W 9 0 O y w m c X V v d D t T Z W N 0 a W 9 u M S 9 j b S 9 B d X R v U m V t b 3 Z l Z E N v b H V t b n M x L n t D b 2 x 1 b W 4 y M C w x O X 0 m c X V v d D s s J n F 1 b 3 Q 7 U 2 V j d G l v b j E v Y 2 0 v Q X V 0 b 1 J l b W 9 2 Z W R D b 2 x 1 b W 5 z M S 5 7 Q 2 9 s d W 1 u M j E s M j B 9 J n F 1 b 3 Q 7 L C Z x d W 9 0 O 1 N l Y 3 R p b 2 4 x L 2 N t L 0 F 1 d G 9 S Z W 1 v d m V k Q 2 9 s d W 1 u c z E u e 0 N v b H V t b j I y L D I x f S Z x d W 9 0 O y w m c X V v d D t T Z W N 0 a W 9 u M S 9 j b S 9 B d X R v U m V t b 3 Z l Z E N v b H V t b n M x L n t D b 2 x 1 b W 4 y M y w y M n 0 m c X V v d D s s J n F 1 b 3 Q 7 U 2 V j d G l v b j E v Y 2 0 v Q X V 0 b 1 J l b W 9 2 Z W R D b 2 x 1 b W 5 z M S 5 7 Q 2 9 s d W 1 u M j Q s M j N 9 J n F 1 b 3 Q 7 L C Z x d W 9 0 O 1 N l Y 3 R p b 2 4 x L 2 N t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Y 2 0 v Q X V 0 b 1 J l b W 9 2 Z W R D b 2 x 1 b W 5 z M S 5 7 Q 2 9 s d W 1 u M S w w f S Z x d W 9 0 O y w m c X V v d D t T Z W N 0 a W 9 u M S 9 j b S 9 B d X R v U m V t b 3 Z l Z E N v b H V t b n M x L n t D b 2 x 1 b W 4 y L D F 9 J n F 1 b 3 Q 7 L C Z x d W 9 0 O 1 N l Y 3 R p b 2 4 x L 2 N t L 0 F 1 d G 9 S Z W 1 v d m V k Q 2 9 s d W 1 u c z E u e 0 N v b H V t b j M s M n 0 m c X V v d D s s J n F 1 b 3 Q 7 U 2 V j d G l v b j E v Y 2 0 v Q X V 0 b 1 J l b W 9 2 Z W R D b 2 x 1 b W 5 z M S 5 7 Q 2 9 s d W 1 u N C w z f S Z x d W 9 0 O y w m c X V v d D t T Z W N 0 a W 9 u M S 9 j b S 9 B d X R v U m V t b 3 Z l Z E N v b H V t b n M x L n t D b 2 x 1 b W 4 1 L D R 9 J n F 1 b 3 Q 7 L C Z x d W 9 0 O 1 N l Y 3 R p b 2 4 x L 2 N t L 0 F 1 d G 9 S Z W 1 v d m V k Q 2 9 s d W 1 u c z E u e 0 N v b H V t b j Y s N X 0 m c X V v d D s s J n F 1 b 3 Q 7 U 2 V j d G l v b j E v Y 2 0 v Q X V 0 b 1 J l b W 9 2 Z W R D b 2 x 1 b W 5 z M S 5 7 Q 2 9 s d W 1 u N y w 2 f S Z x d W 9 0 O y w m c X V v d D t T Z W N 0 a W 9 u M S 9 j b S 9 B d X R v U m V t b 3 Z l Z E N v b H V t b n M x L n t D b 2 x 1 b W 4 4 L D d 9 J n F 1 b 3 Q 7 L C Z x d W 9 0 O 1 N l Y 3 R p b 2 4 x L 2 N t L 0 F 1 d G 9 S Z W 1 v d m V k Q 2 9 s d W 1 u c z E u e 0 N v b H V t b j k s O H 0 m c X V v d D s s J n F 1 b 3 Q 7 U 2 V j d G l v b j E v Y 2 0 v Q X V 0 b 1 J l b W 9 2 Z W R D b 2 x 1 b W 5 z M S 5 7 Q 2 9 s d W 1 u M T A s O X 0 m c X V v d D s s J n F 1 b 3 Q 7 U 2 V j d G l v b j E v Y 2 0 v Q X V 0 b 1 J l b W 9 2 Z W R D b 2 x 1 b W 5 z M S 5 7 Q 2 9 s d W 1 u M T E s M T B 9 J n F 1 b 3 Q 7 L C Z x d W 9 0 O 1 N l Y 3 R p b 2 4 x L 2 N t L 0 F 1 d G 9 S Z W 1 v d m V k Q 2 9 s d W 1 u c z E u e 0 N v b H V t b j E y L D E x f S Z x d W 9 0 O y w m c X V v d D t T Z W N 0 a W 9 u M S 9 j b S 9 B d X R v U m V t b 3 Z l Z E N v b H V t b n M x L n t D b 2 x 1 b W 4 x M y w x M n 0 m c X V v d D s s J n F 1 b 3 Q 7 U 2 V j d G l v b j E v Y 2 0 v Q X V 0 b 1 J l b W 9 2 Z W R D b 2 x 1 b W 5 z M S 5 7 Q 2 9 s d W 1 u M T Q s M T N 9 J n F 1 b 3 Q 7 L C Z x d W 9 0 O 1 N l Y 3 R p b 2 4 x L 2 N t L 0 F 1 d G 9 S Z W 1 v d m V k Q 2 9 s d W 1 u c z E u e 0 N v b H V t b j E 1 L D E 0 f S Z x d W 9 0 O y w m c X V v d D t T Z W N 0 a W 9 u M S 9 j b S 9 B d X R v U m V t b 3 Z l Z E N v b H V t b n M x L n t D b 2 x 1 b W 4 x N i w x N X 0 m c X V v d D s s J n F 1 b 3 Q 7 U 2 V j d G l v b j E v Y 2 0 v Q X V 0 b 1 J l b W 9 2 Z W R D b 2 x 1 b W 5 z M S 5 7 Q 2 9 s d W 1 u M T c s M T Z 9 J n F 1 b 3 Q 7 L C Z x d W 9 0 O 1 N l Y 3 R p b 2 4 x L 2 N t L 0 F 1 d G 9 S Z W 1 v d m V k Q 2 9 s d W 1 u c z E u e 0 N v b H V t b j E 4 L D E 3 f S Z x d W 9 0 O y w m c X V v d D t T Z W N 0 a W 9 u M S 9 j b S 9 B d X R v U m V t b 3 Z l Z E N v b H V t b n M x L n t D b 2 x 1 b W 4 x O S w x O H 0 m c X V v d D s s J n F 1 b 3 Q 7 U 2 V j d G l v b j E v Y 2 0 v Q X V 0 b 1 J l b W 9 2 Z W R D b 2 x 1 b W 5 z M S 5 7 Q 2 9 s d W 1 u M j A s M T l 9 J n F 1 b 3 Q 7 L C Z x d W 9 0 O 1 N l Y 3 R p b 2 4 x L 2 N t L 0 F 1 d G 9 S Z W 1 v d m V k Q 2 9 s d W 1 u c z E u e 0 N v b H V t b j I x L D I w f S Z x d W 9 0 O y w m c X V v d D t T Z W N 0 a W 9 u M S 9 j b S 9 B d X R v U m V t b 3 Z l Z E N v b H V t b n M x L n t D b 2 x 1 b W 4 y M i w y M X 0 m c X V v d D s s J n F 1 b 3 Q 7 U 2 V j d G l v b j E v Y 2 0 v Q X V 0 b 1 J l b W 9 2 Z W R D b 2 x 1 b W 5 z M S 5 7 Q 2 9 s d W 1 u M j M s M j J 9 J n F 1 b 3 Q 7 L C Z x d W 9 0 O 1 N l Y 3 R p b 2 4 x L 2 N t L 0 F 1 d G 9 S Z W 1 v d m V k Q 2 9 s d W 1 u c z E u e 0 N v b H V t b j I 0 L D I z f S Z x d W 9 0 O y w m c X V v d D t T Z W N 0 a W 9 u M S 9 j b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t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h b C U y M G J l b G F z d G l u Z y U y M G J s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m 9 y b W F h b F 9 i Z W x h c 3 R p b m d f Y m x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V Q x M j o 1 N j o y N C 4 x M T Q x O D g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Y W F s I G J l b G F z d G l u Z y B i b G F k L 0 F 1 d G 9 S Z W 1 v d m V k Q 2 9 s d W 1 u c z E u e 0 N v b H V t b j E s M H 0 m c X V v d D s s J n F 1 b 3 Q 7 U 2 V j d G l v b j E v T m 9 y b W F h b C B i Z W x h c 3 R p b m c g Y m x h Z C 9 B d X R v U m V t b 3 Z l Z E N v b H V t b n M x L n t D b 2 x 1 b W 4 y L D F 9 J n F 1 b 3 Q 7 L C Z x d W 9 0 O 1 N l Y 3 R p b 2 4 x L 0 5 v c m 1 h Y W w g Y m V s Y X N 0 a W 5 n I G J s Y W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b 3 J t Y W F s I G J l b G F z d G l u Z y B i b G F k L 0 F 1 d G 9 S Z W 1 v d m V k Q 2 9 s d W 1 u c z E u e 0 N v b H V t b j E s M H 0 m c X V v d D s s J n F 1 b 3 Q 7 U 2 V j d G l v b j E v T m 9 y b W F h b C B i Z W x h c 3 R p b m c g Y m x h Z C 9 B d X R v U m V t b 3 Z l Z E N v b H V t b n M x L n t D b 2 x 1 b W 4 y L D F 9 J n F 1 b 3 Q 7 L C Z x d W 9 0 O 1 N l Y 3 R p b 2 4 x L 0 5 v c m 1 h Y W w g Y m V s Y X N 0 a W 5 n I G J s Y W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y b W F h b C U y M G J l b G F z d G l u Z y U y M G J s Y W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Y W w l M j B i Z W x h c 3 R p b m c l M j B i b G F k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n Z W 5 0 a W V l b C U y M G J l b G F z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5 n Z W 5 0 a W V l b F 9 i Z W x h c 3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T k 6 M T M 6 N T g u M D E 1 N D E 0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u Z 2 V u d G l l Z W w g Y m V s Y X N 0 a W 5 n L 0 F 1 d G 9 S Z W 1 v d m V k Q 2 9 s d W 1 u c z E u e 0 N v b H V t b j E s M H 0 m c X V v d D s s J n F 1 b 3 Q 7 U 2 V j d G l v b j E v V G F u Z 2 V u d G l l Z W w g Y m V s Y X N 0 a W 5 n L 0 F 1 d G 9 S Z W 1 v d m V k Q 2 9 s d W 1 u c z E u e 0 N v b H V t b j I s M X 0 m c X V v d D s s J n F 1 b 3 Q 7 U 2 V j d G l v b j E v V G F u Z 2 V u d G l l Z W w g Y m V s Y X N 0 a W 5 n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u Z 2 V u d G l l Z W w g Y m V s Y X N 0 a W 5 n L 0 F 1 d G 9 S Z W 1 v d m V k Q 2 9 s d W 1 u c z E u e 0 N v b H V t b j E s M H 0 m c X V v d D s s J n F 1 b 3 Q 7 U 2 V j d G l v b j E v V G F u Z 2 V u d G l l Z W w g Y m V s Y X N 0 a W 5 n L 0 F 1 d G 9 S Z W 1 v d m V k Q 2 9 s d W 1 u c z E u e 0 N v b H V t b j I s M X 0 m c X V v d D s s J n F 1 b 3 Q 7 U 2 V j d G l v b j E v V G F u Z 2 V u d G l l Z W w g Y m V s Y X N 0 a W 5 n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b m d l b n R p Z W V s J T I w Y m V s Y X N 0 a W 5 n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n Z W 5 0 a W V l b C U y M G J l b G F z d G l u Z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F s J T I w b G 9 h Z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b 3 J t Y W x f b G 9 h Z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M z o 0 N T o y N S 4 5 O D k 2 M T Y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t Y W w g b G 9 h Z G l u Z y 9 B d X R v U m V t b 3 Z l Z E N v b H V t b n M x L n t D b 2 x 1 b W 4 x L D B 9 J n F 1 b 3 Q 7 L C Z x d W 9 0 O 1 N l Y 3 R p b 2 4 x L 2 5 v c m 1 h b C B s b 2 F k a W 5 n L 0 F 1 d G 9 S Z W 1 v d m V k Q 2 9 s d W 1 u c z E u e 0 N v b H V t b j I s M X 0 m c X V v d D s s J n F 1 b 3 Q 7 U 2 V j d G l v b j E v b m 9 y b W F s I G x v Y W R p b m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3 J t Y W w g b G 9 h Z G l u Z y 9 B d X R v U m V t b 3 Z l Z E N v b H V t b n M x L n t D b 2 x 1 b W 4 x L D B 9 J n F 1 b 3 Q 7 L C Z x d W 9 0 O 1 N l Y 3 R p b 2 4 x L 2 5 v c m 1 h b C B s b 2 F k a W 5 n L 0 F 1 d G 9 S Z W 1 v d m V k Q 2 9 s d W 1 u c z E u e 0 N v b H V t b j I s M X 0 m c X V v d D s s J n F 1 b 3 Q 7 U 2 V j d G l v b j E v b m 9 y b W F s I G x v Y W R p b m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b W F s J T I w b G 9 h Z G l u Z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F s J T I w b G 9 h Z G l u Z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Z 2 V u d G l h b C U y M G x v Y W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F u Z 2 V u d G l h b F 9 s b 2 F k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z O j Q 1 O j Q 5 L j Q w O T M y M D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m d l b n R p Y W w g b G 9 h Z G l u Z y 9 B d X R v U m V t b 3 Z l Z E N v b H V t b n M x L n t D b 2 x 1 b W 4 x L D B 9 J n F 1 b 3 Q 7 L C Z x d W 9 0 O 1 N l Y 3 R p b 2 4 x L 3 R h b m d l b n R p Y W w g b G 9 h Z G l u Z y 9 B d X R v U m V t b 3 Z l Z E N v b H V t b n M x L n t D b 2 x 1 b W 4 y L D F 9 J n F 1 b 3 Q 7 L C Z x d W 9 0 O 1 N l Y 3 R p b 2 4 x L 3 R h b m d l b n R p Y W w g b G 9 h Z G l u Z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b m d l b n R p Y W w g b G 9 h Z G l u Z y 9 B d X R v U m V t b 3 Z l Z E N v b H V t b n M x L n t D b 2 x 1 b W 4 x L D B 9 J n F 1 b 3 Q 7 L C Z x d W 9 0 O 1 N l Y 3 R p b 2 4 x L 3 R h b m d l b n R p Y W w g b G 9 h Z G l u Z y 9 B d X R v U m V t b 3 Z l Z E N v b H V t b n M x L n t D b 2 x 1 b W 4 y L D F 9 J n F 1 b 3 Q 7 L C Z x d W 9 0 O 1 N l Y 3 R p b 2 4 x L 3 R h b m d l b n R p Y W w g b G 9 h Z G l u Z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5 n Z W 5 0 a W F s J T I w b G 9 h Z G l u Z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Z 2 V u d G l h b C U y M G x v Y W R p b m c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T Y 6 M j A 6 M z E u N D I 4 N j Y y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4 v Q X V 0 b 1 J l b W 9 2 Z W R D b 2 x 1 b W 5 z M S 5 7 Q 2 9 s d W 1 u M S w w f S Z x d W 9 0 O y w m c X V v d D t T Z W N 0 a W 9 u M S 9 j b i 9 B d X R v U m V t b 3 Z l Z E N v b H V t b n M x L n t D b 2 x 1 b W 4 y L D F 9 J n F 1 b 3 Q 7 L C Z x d W 9 0 O 1 N l Y 3 R p b 2 4 x L 2 N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4 v Q X V 0 b 1 J l b W 9 2 Z W R D b 2 x 1 b W 5 z M S 5 7 Q 2 9 s d W 1 u M S w w f S Z x d W 9 0 O y w m c X V v d D t T Z W N 0 a W 9 u M S 9 j b i 9 B d X R v U m V t b 3 Z l Z E N v b H V t b n M x L n t D b 2 x 1 b W 4 y L D F 9 J n F 1 b 3 Q 7 L C Z x d W 9 0 O 1 N l Y 3 R p b 2 4 x L 2 N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N j o z M T o 1 O C 4 w M z M 4 N z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C A o M i k v Q X V 0 b 1 J l b W 9 2 Z W R D b 2 x 1 b W 5 z M S 5 7 Q 2 9 s d W 1 u M S w w f S Z x d W 9 0 O y w m c X V v d D t T Z W N 0 a W 9 u M S 9 j d C A o M i k v Q X V 0 b 1 J l b W 9 2 Z W R D b 2 x 1 b W 5 z M S 5 7 Q 2 9 s d W 1 u M i w x f S Z x d W 9 0 O y w m c X V v d D t T Z W N 0 a W 9 u M S 9 j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C A o M i k v Q X V 0 b 1 J l b W 9 2 Z W R D b 2 x 1 b W 5 z M S 5 7 Q 2 9 s d W 1 u M S w w f S Z x d W 9 0 O y w m c X V v d D t T Z W N 0 a W 9 u M S 9 j d C A o M i k v Q X V 0 b 1 J l b W 9 2 Z W R D b 2 x 1 b W 5 z M S 5 7 Q 2 9 s d W 1 u M i w x f S Z x d W 9 0 O y w m c X V v d D t T Z W N 0 a W 9 u M S 9 j d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s b 2 F k a W 5 n J T I w K H J l Y W x p c 3 R z a X N j a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J t Y W x f b G 9 h Z G l u Z 1 9 f c m V h b G l z d H N p c 2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x V D A 3 O j I 3 O j Q 3 L j I 1 M z I x N j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c m 1 h b C B s b 2 F k a W 5 n I C h y Z W F s a X N 0 c 2 l z Y 2 g p L 0 F 1 d G 9 S Z W 1 v d m V k Q 2 9 s d W 1 u c z E u e 0 N v b H V t b j E s M H 0 m c X V v d D s s J n F 1 b 3 Q 7 U 2 V j d G l v b j E v T m 9 y b W F s I G x v Y W R p b m c g K H J l Y W x p c 3 R z a X N j a C k v Q X V 0 b 1 J l b W 9 2 Z W R D b 2 x 1 b W 5 z M S 5 7 Q 2 9 s d W 1 u M i w x f S Z x d W 9 0 O y w m c X V v d D t T Z W N 0 a W 9 u M S 9 O b 3 J t Y W w g b G 9 h Z G l u Z y A o c m V h b G l z d H N p c 2 N o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v c m 1 h b C B s b 2 F k a W 5 n I C h y Z W F s a X N 0 c 2 l z Y 2 g p L 0 F 1 d G 9 S Z W 1 v d m V k Q 2 9 s d W 1 u c z E u e 0 N v b H V t b j E s M H 0 m c X V v d D s s J n F 1 b 3 Q 7 U 2 V j d G l v b j E v T m 9 y b W F s I G x v Y W R p b m c g K H J l Y W x p c 3 R z a X N j a C k v Q X V 0 b 1 J l b W 9 2 Z W R D b 2 x 1 b W 5 z M S 5 7 Q 2 9 s d W 1 u M i w x f S Z x d W 9 0 O y w m c X V v d D t T Z W N 0 a W 9 u M S 9 O b 3 J t Y W w g b G 9 h Z G l u Z y A o c m V h b G l z d H N p c 2 N o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J t Y W w l M j B s b 2 F k a W 5 n J T I w K H J l Y W x p c 3 R z a X N j a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b G 9 h Z G l u Z y U y M C h y Z W F s a X N 0 c 2 l z Y 2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u Z 2 V u d G l h b C U y M G x v Y W R p b m c l M j A o c m V h b G l z d H N p c 2 N o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b m d l b n R p Y W x f b G 9 h Z G l u Z 1 9 f c m V h b G l z d H N p c 2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x V D A 3 O j I 4 O j A x L j M 4 M T c 0 N D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m d l b n R p Y W w g b G 9 h Z G l u Z y A o c m V h b G l z d H N p c 2 N o K S 9 B d X R v U m V t b 3 Z l Z E N v b H V t b n M x L n t D b 2 x 1 b W 4 x L D B 9 J n F 1 b 3 Q 7 L C Z x d W 9 0 O 1 N l Y 3 R p b 2 4 x L 1 R h b m d l b n R p Y W w g b G 9 h Z G l u Z y A o c m V h b G l z d H N p c 2 N o K S 9 B d X R v U m V t b 3 Z l Z E N v b H V t b n M x L n t D b 2 x 1 b W 4 y L D F 9 J n F 1 b 3 Q 7 L C Z x d W 9 0 O 1 N l Y 3 R p b 2 4 x L 1 R h b m d l b n R p Y W w g b G 9 h Z G l u Z y A o c m V h b G l z d H N p c 2 N o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b m d l b n R p Y W w g b G 9 h Z G l u Z y A o c m V h b G l z d H N p c 2 N o K S 9 B d X R v U m V t b 3 Z l Z E N v b H V t b n M x L n t D b 2 x 1 b W 4 x L D B 9 J n F 1 b 3 Q 7 L C Z x d W 9 0 O 1 N l Y 3 R p b 2 4 x L 1 R h b m d l b n R p Y W w g b G 9 h Z G l u Z y A o c m V h b G l z d H N p c 2 N o K S 9 B d X R v U m V t b 3 Z l Z E N v b H V t b n M x L n t D b 2 x 1 b W 4 y L D F 9 J n F 1 b 3 Q 7 L C Z x d W 9 0 O 1 N l Y 3 R p b 2 4 x L 1 R h b m d l b n R p Y W w g b G 9 h Z G l u Z y A o c m V h b G l z d H N p c 2 N o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5 n Z W 5 0 a W F s J T I w b G 9 h Z G l u Z y U y M C h y Z W F s a X N 0 c 2 l z Y 2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m d l b n R p Y W w l M j B s b 2 F k a W 5 n J T I w K H J l Y W x p c 3 R z a X N j a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t Y W w l M j B s b 2 F k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2 5 v c m 1 h b F 9 s b 2 F k a W 5 n M j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M z o 0 N T o y N S 4 5 O D k 2 M T Y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c m 1 h b C B s b 2 F k a W 5 n L 0 F 1 d G 9 S Z W 1 v d m V k Q 2 9 s d W 1 u c z E u e 0 N v b H V t b j E s M H 0 m c X V v d D s s J n F 1 b 3 Q 7 U 2 V j d G l v b j E v b m 9 y b W F s I G x v Y W R p b m c v Q X V 0 b 1 J l b W 9 2 Z W R D b 2 x 1 b W 5 z M S 5 7 Q 2 9 s d W 1 u M i w x f S Z x d W 9 0 O y w m c X V v d D t T Z W N 0 a W 9 u M S 9 u b 3 J t Y W w g b G 9 h Z G l u Z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v c m 1 h b C B s b 2 F k a W 5 n L 0 F 1 d G 9 S Z W 1 v d m V k Q 2 9 s d W 1 u c z E u e 0 N v b H V t b j E s M H 0 m c X V v d D s s J n F 1 b 3 Q 7 U 2 V j d G l v b j E v b m 9 y b W F s I G x v Y W R p b m c v Q X V 0 b 1 J l b W 9 2 Z W R D b 2 x 1 b W 5 z M S 5 7 Q 2 9 s d W 1 u M i w x f S Z x d W 9 0 O y w m c X V v d D t T Z W N 0 a W 9 u M S 9 u b 3 J t Y W w g b G 9 h Z G l u Z y 9 B d X R v U m V t b 3 Z l Z E N v b H V t b n M x L n t D b 2 x 1 b W 4 z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J t Y W w l M j B s b 2 F k a W 5 n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t Y W w l M j B s b 2 F k a W 5 n J T I w K D I p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X w / i Y R G 0 q F I b Y c y I m F o Q A A A A A C A A A A A A A Q Z g A A A A E A A C A A A A C l E q Z k W J F 9 r F o l Y Q H a P 3 0 W 3 B n G O 6 / M O 9 s 2 y x s i / E g I w g A A A A A O g A A A A A I A A C A A A A D h m q q b a + K Y 8 8 c e g 0 / h b 7 8 E u q b m 2 i 7 H + l 6 p D A q + N D o S Y l A A A A B K 6 1 u t 8 D O q B 5 w Y n c y J o N i k f u + l h n j S P l G W 2 3 + z q E A t n M y z w R L G I u 2 R k f n U x s x t M 6 V y V e a r A R i X Y k j J v s O G + H S P z 9 h A V o s j r q c 2 a n l Y P r + p 6 k A A A A C h V 9 5 L o 0 U G m C U Z x 6 4 F / f K d g I c + 7 I O C M 3 X b + r z y q W U 5 R G U F E r Y Y o 9 y C Z R 8 k w u F b T w w F Y E m i m N o p a Z b D 5 P R 2 q 3 U 1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9a9971-8f81-456e-9573-47180d38c8d8" xsi:nil="true"/>
    <Afbeelding xmlns="6b90f42b-64c4-4e1d-b8a2-9a34aba7b617" xsi:nil="true"/>
    <_Flow_SignoffStatus xmlns="6b90f42b-64c4-4e1d-b8a2-9a34aba7b617" xsi:nil="true"/>
    <lcf76f155ced4ddcb4097134ff3c332f xmlns="6b90f42b-64c4-4e1d-b8a2-9a34aba7b61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B29C7A0642D4BBF07F7C4671D95A9" ma:contentTypeVersion="19" ma:contentTypeDescription="Create a new document." ma:contentTypeScope="" ma:versionID="71c489bf9909e46a14d8fc5fa0c3995e">
  <xsd:schema xmlns:xsd="http://www.w3.org/2001/XMLSchema" xmlns:xs="http://www.w3.org/2001/XMLSchema" xmlns:p="http://schemas.microsoft.com/office/2006/metadata/properties" xmlns:ns2="6b90f42b-64c4-4e1d-b8a2-9a34aba7b617" xmlns:ns3="ef9a9971-8f81-456e-9573-47180d38c8d8" targetNamespace="http://schemas.microsoft.com/office/2006/metadata/properties" ma:root="true" ma:fieldsID="2a8b75a28b69288ffb3f7114c7a0db18" ns2:_="" ns3:_="">
    <xsd:import namespace="6b90f42b-64c4-4e1d-b8a2-9a34aba7b617"/>
    <xsd:import namespace="ef9a9971-8f81-456e-9573-47180d38c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Afbeelding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0f42b-64c4-4e1d-b8a2-9a34aba7b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Afbeelding" ma:index="20" nillable="true" ma:displayName="Afbeelding" ma:format="Thumbnail" ma:internalName="Afbeelding">
      <xsd:simpleType>
        <xsd:restriction base="dms:Unknown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2d39682-ccf7-48d8-962f-2ca2d3d56b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a9971-8f81-456e-9573-47180d38c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73a12efc-43a5-4b51-b215-31f50255acee}" ma:internalName="TaxCatchAll" ma:showField="CatchAllData" ma:web="ef9a9971-8f81-456e-9573-47180d38c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DD5424-4E68-4458-8F40-42B24451EA9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4F57078-277E-43DA-9FF4-35E548A95F27}">
  <ds:schemaRefs>
    <ds:schemaRef ds:uri="ef9a9971-8f81-456e-9573-47180d38c8d8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6b90f42b-64c4-4e1d-b8a2-9a34aba7b617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68923B-018F-446C-A0D0-A174ED3DB35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6075B9-EB4D-4C7D-B9EC-A524BE9A0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0f42b-64c4-4e1d-b8a2-9a34aba7b617"/>
    <ds:schemaRef ds:uri="ef9a9971-8f81-456e-9573-47180d38c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24</vt:i4>
      </vt:variant>
    </vt:vector>
  </HeadingPairs>
  <TitlesOfParts>
    <vt:vector size="24" baseType="lpstr">
      <vt:lpstr>a2</vt:lpstr>
      <vt:lpstr>eigen ontwerp Qblade</vt:lpstr>
      <vt:lpstr>cm2</vt:lpstr>
      <vt:lpstr>ct2</vt:lpstr>
      <vt:lpstr>cp2</vt:lpstr>
      <vt:lpstr>Eigen ontwerp BOT</vt:lpstr>
      <vt:lpstr>BOT ontwerp BOT</vt:lpstr>
      <vt:lpstr>ct_BOT</vt:lpstr>
      <vt:lpstr>cp_BOT</vt:lpstr>
      <vt:lpstr>Sheet2</vt:lpstr>
      <vt:lpstr>Sheet5</vt:lpstr>
      <vt:lpstr>cp</vt:lpstr>
      <vt:lpstr>cm</vt:lpstr>
      <vt:lpstr>ct</vt:lpstr>
      <vt:lpstr>Blad5</vt:lpstr>
      <vt:lpstr>Tangentieel belasting</vt:lpstr>
      <vt:lpstr>tangential loading</vt:lpstr>
      <vt:lpstr>cn</vt:lpstr>
      <vt:lpstr>Normaal belasting blad</vt:lpstr>
      <vt:lpstr>Blad1</vt:lpstr>
      <vt:lpstr>Tangential loading (realistsisc</vt:lpstr>
      <vt:lpstr>Normal loading (realistsisch)</vt:lpstr>
      <vt:lpstr>normal loading</vt:lpstr>
      <vt:lpstr>normal loading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 van der meer</dc:creator>
  <cp:keywords/>
  <dc:description/>
  <cp:lastModifiedBy>stef van der meer</cp:lastModifiedBy>
  <cp:revision/>
  <dcterms:created xsi:type="dcterms:W3CDTF">2023-02-15T10:20:44Z</dcterms:created>
  <dcterms:modified xsi:type="dcterms:W3CDTF">2023-10-12T19:38:56Z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0x0101006B0B29C7A0642D4BBF07F7C4671D95A9</vt:lpwstr>
  </property>
  <property fmtid="{D5CDD505-2E9C-101B-9397-08002B2CF9AE}" pid="3" name="MediaServiceImageTags">
    <vt:lpwstr/>
  </property>
</Properties>
</file>